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15" windowWidth="10230" windowHeight="10080" activeTab="0"/>
  </bookViews>
  <sheets>
    <sheet name="Spr13" sheetId="1" r:id="rId1"/>
  </sheets>
  <definedNames/>
  <calcPr fullCalcOnLoad="1"/>
</workbook>
</file>

<file path=xl/sharedStrings.xml><?xml version="1.0" encoding="utf-8"?>
<sst xmlns="http://schemas.openxmlformats.org/spreadsheetml/2006/main" count="460" uniqueCount="256">
  <si>
    <t>Total</t>
  </si>
  <si>
    <t>Dept</t>
  </si>
  <si>
    <t>Art Education</t>
  </si>
  <si>
    <t>Public Communication</t>
  </si>
  <si>
    <t>Journalism</t>
  </si>
  <si>
    <t>Design</t>
  </si>
  <si>
    <t>English</t>
  </si>
  <si>
    <t>Art</t>
  </si>
  <si>
    <t>Art History</t>
  </si>
  <si>
    <t>Fine Arts</t>
  </si>
  <si>
    <t>French</t>
  </si>
  <si>
    <t>Music</t>
  </si>
  <si>
    <t>Music Education</t>
  </si>
  <si>
    <t>Philosophy</t>
  </si>
  <si>
    <t>Individualized Studies</t>
  </si>
  <si>
    <t>Business Administration</t>
  </si>
  <si>
    <t>Pre-Criminal Justice</t>
  </si>
  <si>
    <t>Criminal Justice</t>
  </si>
  <si>
    <t>Childhood Education</t>
  </si>
  <si>
    <t>Social Work</t>
  </si>
  <si>
    <t>Technology Education</t>
  </si>
  <si>
    <t>Industrial Technology</t>
  </si>
  <si>
    <t>Anthropology</t>
  </si>
  <si>
    <t>Biology</t>
  </si>
  <si>
    <t>Chemistry</t>
  </si>
  <si>
    <t>Geology</t>
  </si>
  <si>
    <t>Earth Sciences</t>
  </si>
  <si>
    <t>Economics</t>
  </si>
  <si>
    <t>Geography</t>
  </si>
  <si>
    <t>History</t>
  </si>
  <si>
    <t>Mathematics</t>
  </si>
  <si>
    <t>Physics</t>
  </si>
  <si>
    <t>Political Science</t>
  </si>
  <si>
    <t>Psychology</t>
  </si>
  <si>
    <t>Sociology</t>
  </si>
  <si>
    <t>Undergraduate Programs by Department</t>
  </si>
  <si>
    <t>Major</t>
  </si>
  <si>
    <t>Code</t>
  </si>
  <si>
    <t>Description</t>
  </si>
  <si>
    <t>Subtotal</t>
  </si>
  <si>
    <t>All Undergraduate Student Totals</t>
  </si>
  <si>
    <t>Communication</t>
  </si>
  <si>
    <t>Business</t>
  </si>
  <si>
    <t>Dietetics &amp; Nutrition</t>
  </si>
  <si>
    <t>Speech-Lang Path.</t>
  </si>
  <si>
    <t>Economics &amp; Finance</t>
  </si>
  <si>
    <t>Geography &amp; Planning</t>
  </si>
  <si>
    <t>[Institutional Research Home]</t>
  </si>
  <si>
    <t>FT</t>
  </si>
  <si>
    <t>PT</t>
  </si>
  <si>
    <t>Philosophy &amp; Humanities</t>
  </si>
  <si>
    <t>Theater</t>
  </si>
  <si>
    <t>School of Arts &amp; Humanities Totals</t>
  </si>
  <si>
    <t>School of Arts and Humanities</t>
  </si>
  <si>
    <t>School of Professions</t>
  </si>
  <si>
    <t>School of Natural and Social Sciences</t>
  </si>
  <si>
    <t>School of Education</t>
  </si>
  <si>
    <t>School of Professions Totals</t>
  </si>
  <si>
    <t>School of Education Totals</t>
  </si>
  <si>
    <t>School of Natural &amp; Social Sciences Totals</t>
  </si>
  <si>
    <t>University College</t>
  </si>
  <si>
    <t>Univ. College</t>
  </si>
  <si>
    <t>Media Production</t>
  </si>
  <si>
    <t>Interior Design</t>
  </si>
  <si>
    <t>Arts and Letters</t>
  </si>
  <si>
    <t>Program</t>
  </si>
  <si>
    <t>AED</t>
  </si>
  <si>
    <t>BS-AH</t>
  </si>
  <si>
    <t>Art Education K-12</t>
  </si>
  <si>
    <t>COM</t>
  </si>
  <si>
    <t>BA-AH</t>
  </si>
  <si>
    <t>Communication Studies</t>
  </si>
  <si>
    <t>JBS</t>
  </si>
  <si>
    <t>MDP</t>
  </si>
  <si>
    <t>PCM</t>
  </si>
  <si>
    <t>CER</t>
  </si>
  <si>
    <t>BFA-AH</t>
  </si>
  <si>
    <t>Ceramics</t>
  </si>
  <si>
    <t>CMD</t>
  </si>
  <si>
    <t>Communication Design</t>
  </si>
  <si>
    <t>FIB</t>
  </si>
  <si>
    <t>Fibers</t>
  </si>
  <si>
    <t>INT</t>
  </si>
  <si>
    <t>MJD</t>
  </si>
  <si>
    <t>Metals/Jewelry</t>
  </si>
  <si>
    <t>WFD</t>
  </si>
  <si>
    <t>Wood/Furniture</t>
  </si>
  <si>
    <t>ENG</t>
  </si>
  <si>
    <t>ENS</t>
  </si>
  <si>
    <t>English 7-12</t>
  </si>
  <si>
    <t>WRT</t>
  </si>
  <si>
    <t>Writing</t>
  </si>
  <si>
    <t>ARH</t>
  </si>
  <si>
    <t>ART</t>
  </si>
  <si>
    <t>PHO</t>
  </si>
  <si>
    <t>Photography</t>
  </si>
  <si>
    <t>PRT</t>
  </si>
  <si>
    <t>Printmaking</t>
  </si>
  <si>
    <t>PTG</t>
  </si>
  <si>
    <t>Painting</t>
  </si>
  <si>
    <t>SCL</t>
  </si>
  <si>
    <t>Sculpture</t>
  </si>
  <si>
    <t>FRE</t>
  </si>
  <si>
    <t>FRS</t>
  </si>
  <si>
    <t>French 7-12</t>
  </si>
  <si>
    <t>SPA</t>
  </si>
  <si>
    <t>SPS</t>
  </si>
  <si>
    <t>Spanish 7-12</t>
  </si>
  <si>
    <t>MUE</t>
  </si>
  <si>
    <t>MUSB-AH</t>
  </si>
  <si>
    <t>MUS</t>
  </si>
  <si>
    <t>PHI</t>
  </si>
  <si>
    <t>ALT</t>
  </si>
  <si>
    <t>TFA</t>
  </si>
  <si>
    <t>Television and Film Arts</t>
  </si>
  <si>
    <t>THA</t>
  </si>
  <si>
    <t>BME</t>
  </si>
  <si>
    <t>BS-ED</t>
  </si>
  <si>
    <t>Business and Marketing Ed</t>
  </si>
  <si>
    <t>BMEW</t>
  </si>
  <si>
    <t>PREMAJ-ED</t>
  </si>
  <si>
    <t>Pre-Business and Marketing Ed</t>
  </si>
  <si>
    <t>CTE</t>
  </si>
  <si>
    <t>Career &amp; Technical Education</t>
  </si>
  <si>
    <t>CED</t>
  </si>
  <si>
    <t>CEN</t>
  </si>
  <si>
    <t>Childhood Education and Englis</t>
  </si>
  <si>
    <t>CMT</t>
  </si>
  <si>
    <t>Childhood Education and Mathem</t>
  </si>
  <si>
    <t>CSH</t>
  </si>
  <si>
    <t>Childhood Education and Spanis</t>
  </si>
  <si>
    <t>CSS</t>
  </si>
  <si>
    <t>Childhood Education and Social</t>
  </si>
  <si>
    <t>ECC</t>
  </si>
  <si>
    <t>Early Childhood and Childhood</t>
  </si>
  <si>
    <t>ECE</t>
  </si>
  <si>
    <t>Early Childhood Education</t>
  </si>
  <si>
    <t>EXE</t>
  </si>
  <si>
    <t>BSED-ED</t>
  </si>
  <si>
    <t>Tchrs Exceptnal Educ &amp; Elem Ed</t>
  </si>
  <si>
    <t>EXEW</t>
  </si>
  <si>
    <t>Pre-Exceptional Education</t>
  </si>
  <si>
    <t>BA-NS</t>
  </si>
  <si>
    <t>ANT</t>
  </si>
  <si>
    <t>BS-NS</t>
  </si>
  <si>
    <t>BIO</t>
  </si>
  <si>
    <t>CHE</t>
  </si>
  <si>
    <t>FRC</t>
  </si>
  <si>
    <t>Forensic Chemistry</t>
  </si>
  <si>
    <t>FRCW</t>
  </si>
  <si>
    <t>PREMAJ-NS</t>
  </si>
  <si>
    <t>Pre-forensic Chemistry</t>
  </si>
  <si>
    <t>EAS</t>
  </si>
  <si>
    <t>EGS</t>
  </si>
  <si>
    <t>Earth Scien 7-12, Gen Sci 7-12</t>
  </si>
  <si>
    <t>GEO</t>
  </si>
  <si>
    <t>ECO</t>
  </si>
  <si>
    <t>GEG</t>
  </si>
  <si>
    <t>URP</t>
  </si>
  <si>
    <t>Urban Regional Analysis &amp; Plan</t>
  </si>
  <si>
    <t>HIS</t>
  </si>
  <si>
    <t>SSS</t>
  </si>
  <si>
    <t>Social Studies 7-12</t>
  </si>
  <si>
    <t>SSX</t>
  </si>
  <si>
    <t>Social Studies Education 5-12</t>
  </si>
  <si>
    <t>AMT</t>
  </si>
  <si>
    <t>Applied Mathematics</t>
  </si>
  <si>
    <t>MAT</t>
  </si>
  <si>
    <t>MTS</t>
  </si>
  <si>
    <t>Mathematics 7-12</t>
  </si>
  <si>
    <t>MTX</t>
  </si>
  <si>
    <t>Mathematics 5-12</t>
  </si>
  <si>
    <t>PHY</t>
  </si>
  <si>
    <t>PSC</t>
  </si>
  <si>
    <t>PSY</t>
  </si>
  <si>
    <t>SOA</t>
  </si>
  <si>
    <t>Applied Sociology</t>
  </si>
  <si>
    <t>SOC</t>
  </si>
  <si>
    <t>CEDW</t>
  </si>
  <si>
    <t>PREMAJ-UC</t>
  </si>
  <si>
    <t>Undeclared-Childhood Education</t>
  </si>
  <si>
    <t>INS</t>
  </si>
  <si>
    <t>BS-UC</t>
  </si>
  <si>
    <t>NON</t>
  </si>
  <si>
    <t>CONTED-UG</t>
  </si>
  <si>
    <t>UG Non-Matriculated</t>
  </si>
  <si>
    <t>UNC</t>
  </si>
  <si>
    <t>Undeclared</t>
  </si>
  <si>
    <t>BSA</t>
  </si>
  <si>
    <t>BS-SP</t>
  </si>
  <si>
    <t>BSAW</t>
  </si>
  <si>
    <t>PREMAJ-SP</t>
  </si>
  <si>
    <t>Pre-Business Administration</t>
  </si>
  <si>
    <t>CIS</t>
  </si>
  <si>
    <t>Computer Information Systems</t>
  </si>
  <si>
    <t>CISW</t>
  </si>
  <si>
    <t>Pre-Computer Info Systems</t>
  </si>
  <si>
    <t>CRJ</t>
  </si>
  <si>
    <t>CRJW</t>
  </si>
  <si>
    <t>DIE</t>
  </si>
  <si>
    <t>Dietetics</t>
  </si>
  <si>
    <t>HEW</t>
  </si>
  <si>
    <t>Health/Wellness</t>
  </si>
  <si>
    <t>HTR</t>
  </si>
  <si>
    <t>Hospitality Administration</t>
  </si>
  <si>
    <t>SWK</t>
  </si>
  <si>
    <t>SWKW</t>
  </si>
  <si>
    <t>Pre-Social Work</t>
  </si>
  <si>
    <t>SLP</t>
  </si>
  <si>
    <t>Speech-Language Pathology</t>
  </si>
  <si>
    <t>ETE</t>
  </si>
  <si>
    <t>Elec Engineer Tech, Electronic</t>
  </si>
  <si>
    <t>FTT</t>
  </si>
  <si>
    <t>Fashion and Textile Technology</t>
  </si>
  <si>
    <t>MET</t>
  </si>
  <si>
    <t>Mechanical Engineering Tech</t>
  </si>
  <si>
    <t>TEC</t>
  </si>
  <si>
    <t>TED</t>
  </si>
  <si>
    <t>Modern and Classical Languages</t>
  </si>
  <si>
    <t>Spanish Language &amp; Literature</t>
  </si>
  <si>
    <t>School Of Arts and Humanities</t>
  </si>
  <si>
    <t>Hospitality &amp; Tourism</t>
  </si>
  <si>
    <t>Earth Sciences and Science Edu</t>
  </si>
  <si>
    <t>History and Social Studies Edu</t>
  </si>
  <si>
    <t>Exceptional Education</t>
  </si>
  <si>
    <t>Health and Wellness</t>
  </si>
  <si>
    <t>UG-PBC-AH</t>
  </si>
  <si>
    <t>ETS</t>
  </si>
  <si>
    <t>Elec Eng Tec, Smart Grid</t>
  </si>
  <si>
    <t>Career &amp; Technical Ed</t>
  </si>
  <si>
    <t>UG-PBC-ED</t>
  </si>
  <si>
    <t>Elementary Education &amp; Reading</t>
  </si>
  <si>
    <t>UG-PBC-NS</t>
  </si>
  <si>
    <t>FCS</t>
  </si>
  <si>
    <t>Family and Consumer Sci Edu</t>
  </si>
  <si>
    <t>CFR</t>
  </si>
  <si>
    <t>Childhood Education and French</t>
  </si>
  <si>
    <t>Continuing Professional Studie</t>
  </si>
  <si>
    <t>CSC</t>
  </si>
  <si>
    <t>NODG-UC</t>
  </si>
  <si>
    <t>Continuing Studies/Contract Co</t>
  </si>
  <si>
    <t>JPS</t>
  </si>
  <si>
    <t>HS Jump Start</t>
  </si>
  <si>
    <t>Other Contract Students</t>
  </si>
  <si>
    <t>All Undergraduate w. Contract Students</t>
  </si>
  <si>
    <t>SPN</t>
  </si>
  <si>
    <t>Spanish</t>
  </si>
  <si>
    <t>INR</t>
  </si>
  <si>
    <t>International Relations</t>
  </si>
  <si>
    <t>Engineering Technology</t>
  </si>
  <si>
    <t>Fashion Textile Technology</t>
  </si>
  <si>
    <t>INL</t>
  </si>
  <si>
    <t>UG-3+2-INL</t>
  </si>
  <si>
    <t>International - UG to GR</t>
  </si>
  <si>
    <t>[Spring 2014 - Fact Sheet]</t>
  </si>
  <si>
    <t>Spring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</si>
</sst>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26" fillId="33" borderId="0" xfId="60" applyFill="1">
      <alignment/>
      <protection/>
    </xf>
    <xf numFmtId="0" fontId="26" fillId="33" borderId="0" xfId="59" applyFill="1">
      <alignment/>
      <protection/>
    </xf>
    <xf numFmtId="0" fontId="0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6" fillId="33" borderId="0" xfId="93" applyFill="1">
      <alignment/>
      <protection/>
    </xf>
    <xf numFmtId="0" fontId="26" fillId="33" borderId="0" xfId="66" applyFill="1">
      <alignment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53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3" fillId="34" borderId="0" xfId="0" applyFont="1" applyFill="1" applyAlignment="1">
      <alignment/>
    </xf>
    <xf numFmtId="165" fontId="3" fillId="34" borderId="0" xfId="42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5" fillId="33" borderId="0" xfId="53" applyFill="1" applyAlignment="1" applyProtection="1">
      <alignment horizontal="center"/>
      <protection/>
    </xf>
    <xf numFmtId="0" fontId="7" fillId="33" borderId="0" xfId="53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te" xfId="100"/>
    <cellStyle name="Note 10" xfId="101"/>
    <cellStyle name="Note 11" xfId="102"/>
    <cellStyle name="Note 12" xfId="103"/>
    <cellStyle name="Note 13" xfId="104"/>
    <cellStyle name="Note 14" xfId="105"/>
    <cellStyle name="Note 15" xfId="106"/>
    <cellStyle name="Note 16" xfId="107"/>
    <cellStyle name="Note 17" xfId="108"/>
    <cellStyle name="Note 18" xfId="109"/>
    <cellStyle name="Note 19" xfId="110"/>
    <cellStyle name="Note 2" xfId="111"/>
    <cellStyle name="Note 20" xfId="112"/>
    <cellStyle name="Note 21" xfId="113"/>
    <cellStyle name="Note 22" xfId="114"/>
    <cellStyle name="Note 23" xfId="115"/>
    <cellStyle name="Note 24" xfId="116"/>
    <cellStyle name="Note 25" xfId="117"/>
    <cellStyle name="Note 26" xfId="118"/>
    <cellStyle name="Note 27" xfId="119"/>
    <cellStyle name="Note 28" xfId="120"/>
    <cellStyle name="Note 29" xfId="121"/>
    <cellStyle name="Note 3" xfId="122"/>
    <cellStyle name="Note 30" xfId="123"/>
    <cellStyle name="Note 31" xfId="124"/>
    <cellStyle name="Note 32" xfId="125"/>
    <cellStyle name="Note 33" xfId="126"/>
    <cellStyle name="Note 34" xfId="127"/>
    <cellStyle name="Note 35" xfId="128"/>
    <cellStyle name="Note 36" xfId="129"/>
    <cellStyle name="Note 37" xfId="130"/>
    <cellStyle name="Note 38" xfId="131"/>
    <cellStyle name="Note 39" xfId="132"/>
    <cellStyle name="Note 4" xfId="133"/>
    <cellStyle name="Note 40" xfId="134"/>
    <cellStyle name="Note 41" xfId="135"/>
    <cellStyle name="Note 42" xfId="136"/>
    <cellStyle name="Note 43" xfId="137"/>
    <cellStyle name="Note 44" xfId="138"/>
    <cellStyle name="Note 5" xfId="139"/>
    <cellStyle name="Note 6" xfId="140"/>
    <cellStyle name="Note 7" xfId="141"/>
    <cellStyle name="Note 8" xfId="142"/>
    <cellStyle name="Note 9" xfId="143"/>
    <cellStyle name="Output" xfId="144"/>
    <cellStyle name="Percent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factspring14.html" TargetMode="External" /><Relationship Id="rId2" Type="http://schemas.openxmlformats.org/officeDocument/2006/relationships/hyperlink" Target="..\..\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showGridLines="0" tabSelected="1" zoomScalePageLayoutView="0" workbookViewId="0" topLeftCell="A1">
      <selection activeCell="I258" sqref="I258"/>
    </sheetView>
  </sheetViews>
  <sheetFormatPr defaultColWidth="9.140625" defaultRowHeight="12.75"/>
  <cols>
    <col min="1" max="1" width="20.421875" style="2" customWidth="1"/>
    <col min="2" max="2" width="10.57421875" style="2" bestFit="1" customWidth="1"/>
    <col min="3" max="3" width="16.7109375" style="2" bestFit="1" customWidth="1"/>
    <col min="4" max="4" width="31.140625" style="2" bestFit="1" customWidth="1"/>
    <col min="5" max="5" width="10.140625" style="2" bestFit="1" customWidth="1"/>
    <col min="6" max="6" width="9.7109375" style="2" bestFit="1" customWidth="1"/>
    <col min="7" max="7" width="9.8515625" style="2" bestFit="1" customWidth="1"/>
    <col min="8" max="8" width="9.140625" style="2" customWidth="1"/>
    <col min="9" max="16384" width="9.140625" style="2" customWidth="1"/>
  </cols>
  <sheetData>
    <row r="1" spans="1:8" ht="15.75" customHeight="1">
      <c r="A1" s="29" t="s">
        <v>53</v>
      </c>
      <c r="B1" s="29"/>
      <c r="C1" s="29"/>
      <c r="D1" s="29"/>
      <c r="E1" s="29"/>
      <c r="F1" s="29"/>
      <c r="G1" s="29"/>
      <c r="H1" s="1"/>
    </row>
    <row r="2" spans="1:8" ht="15.75" customHeight="1">
      <c r="A2" s="29" t="s">
        <v>35</v>
      </c>
      <c r="B2" s="29"/>
      <c r="C2" s="29"/>
      <c r="D2" s="29"/>
      <c r="E2" s="29"/>
      <c r="F2" s="29"/>
      <c r="G2" s="29"/>
      <c r="H2" s="1"/>
    </row>
    <row r="3" spans="1:8" ht="15.75" customHeight="1">
      <c r="A3" s="29" t="s">
        <v>255</v>
      </c>
      <c r="B3" s="29"/>
      <c r="C3" s="29"/>
      <c r="D3" s="29"/>
      <c r="E3" s="29"/>
      <c r="F3" s="29"/>
      <c r="G3" s="29"/>
      <c r="H3" s="1"/>
    </row>
    <row r="4" spans="1:7" ht="12.75">
      <c r="A4" s="3"/>
      <c r="B4" s="3"/>
      <c r="C4" s="3"/>
      <c r="D4" s="3"/>
      <c r="E4" s="3"/>
      <c r="F4" s="3"/>
      <c r="G4" s="3"/>
    </row>
    <row r="5" spans="1:8" s="7" customFormat="1" ht="12.75">
      <c r="A5" s="4"/>
      <c r="B5" s="5" t="s">
        <v>36</v>
      </c>
      <c r="C5" s="5"/>
      <c r="D5" s="4"/>
      <c r="E5" s="6"/>
      <c r="F5" s="6"/>
      <c r="G5" s="6"/>
      <c r="H5" s="6"/>
    </row>
    <row r="6" spans="1:7" s="7" customFormat="1" ht="12.75">
      <c r="A6" s="8" t="s">
        <v>1</v>
      </c>
      <c r="B6" s="9" t="s">
        <v>37</v>
      </c>
      <c r="C6" s="9" t="s">
        <v>65</v>
      </c>
      <c r="D6" s="8" t="s">
        <v>38</v>
      </c>
      <c r="E6" s="9" t="s">
        <v>48</v>
      </c>
      <c r="F6" s="9" t="s">
        <v>49</v>
      </c>
      <c r="G6" s="9" t="s">
        <v>0</v>
      </c>
    </row>
    <row r="7" spans="1:7" ht="12.75">
      <c r="A7" s="2" t="s">
        <v>2</v>
      </c>
      <c r="B7" s="2" t="s">
        <v>66</v>
      </c>
      <c r="C7" t="s">
        <v>67</v>
      </c>
      <c r="D7" t="s">
        <v>68</v>
      </c>
      <c r="E7">
        <v>45</v>
      </c>
      <c r="F7">
        <v>3</v>
      </c>
      <c r="G7">
        <v>48</v>
      </c>
    </row>
    <row r="8" spans="3:7" ht="12.75">
      <c r="C8" t="s">
        <v>226</v>
      </c>
      <c r="D8" t="s">
        <v>68</v>
      </c>
      <c r="E8">
        <v>6</v>
      </c>
      <c r="F8">
        <v>3</v>
      </c>
      <c r="G8">
        <v>9</v>
      </c>
    </row>
    <row r="9" spans="2:7" ht="12.75">
      <c r="B9" s="7" t="s">
        <v>39</v>
      </c>
      <c r="E9" s="7">
        <f>SUM(E7:E8)</f>
        <v>51</v>
      </c>
      <c r="F9" s="7">
        <f>SUM(F7:F8)</f>
        <v>6</v>
      </c>
      <c r="G9" s="7">
        <f>SUM(G7:G8)</f>
        <v>57</v>
      </c>
    </row>
    <row r="11" spans="1:7" ht="12.75">
      <c r="A11" s="2" t="s">
        <v>41</v>
      </c>
      <c r="B11" t="s">
        <v>69</v>
      </c>
      <c r="C11" t="s">
        <v>70</v>
      </c>
      <c r="D11" t="s">
        <v>71</v>
      </c>
      <c r="E11">
        <v>148</v>
      </c>
      <c r="F11">
        <v>22</v>
      </c>
      <c r="G11">
        <v>170</v>
      </c>
    </row>
    <row r="12" spans="2:7" ht="12.75">
      <c r="B12" t="s">
        <v>72</v>
      </c>
      <c r="C12" t="s">
        <v>70</v>
      </c>
      <c r="D12" t="s">
        <v>4</v>
      </c>
      <c r="E12">
        <v>129</v>
      </c>
      <c r="F12">
        <v>3</v>
      </c>
      <c r="G12">
        <v>132</v>
      </c>
    </row>
    <row r="13" spans="2:7" ht="12.75">
      <c r="B13" t="s">
        <v>73</v>
      </c>
      <c r="C13" t="s">
        <v>70</v>
      </c>
      <c r="D13" t="s">
        <v>62</v>
      </c>
      <c r="E13">
        <v>165</v>
      </c>
      <c r="F13">
        <v>10</v>
      </c>
      <c r="G13">
        <v>175</v>
      </c>
    </row>
    <row r="14" spans="2:7" ht="12.75">
      <c r="B14" t="s">
        <v>74</v>
      </c>
      <c r="C14" t="s">
        <v>70</v>
      </c>
      <c r="D14" t="s">
        <v>3</v>
      </c>
      <c r="E14">
        <v>170</v>
      </c>
      <c r="F14">
        <v>9</v>
      </c>
      <c r="G14">
        <v>179</v>
      </c>
    </row>
    <row r="15" spans="2:7" ht="12.75">
      <c r="B15" t="s">
        <v>113</v>
      </c>
      <c r="C15" t="s">
        <v>70</v>
      </c>
      <c r="D15" t="s">
        <v>114</v>
      </c>
      <c r="E15">
        <v>42</v>
      </c>
      <c r="F15">
        <v>3</v>
      </c>
      <c r="G15">
        <v>45</v>
      </c>
    </row>
    <row r="16" spans="5:7" ht="12.75">
      <c r="E16" s="10"/>
      <c r="F16" s="10"/>
      <c r="G16" s="10"/>
    </row>
    <row r="17" spans="2:7" ht="12.75">
      <c r="B17" s="7" t="s">
        <v>39</v>
      </c>
      <c r="E17" s="7">
        <f>SUM(E11:E16)</f>
        <v>654</v>
      </c>
      <c r="F17" s="7">
        <f>SUM(F11:F16)</f>
        <v>47</v>
      </c>
      <c r="G17" s="7">
        <f>SUM(G11:G16)</f>
        <v>701</v>
      </c>
    </row>
    <row r="19" spans="1:7" ht="12.75">
      <c r="A19" s="2" t="s">
        <v>5</v>
      </c>
      <c r="B19" t="s">
        <v>75</v>
      </c>
      <c r="C19" t="s">
        <v>76</v>
      </c>
      <c r="D19" t="s">
        <v>77</v>
      </c>
      <c r="E19">
        <v>4</v>
      </c>
      <c r="F19"/>
      <c r="G19">
        <v>4</v>
      </c>
    </row>
    <row r="20" spans="2:7" ht="12.75">
      <c r="B20"/>
      <c r="C20" t="s">
        <v>67</v>
      </c>
      <c r="D20" t="s">
        <v>77</v>
      </c>
      <c r="E20">
        <v>7</v>
      </c>
      <c r="F20"/>
      <c r="G20">
        <v>7</v>
      </c>
    </row>
    <row r="21" spans="2:7" ht="12.75">
      <c r="B21" t="s">
        <v>78</v>
      </c>
      <c r="C21" t="s">
        <v>76</v>
      </c>
      <c r="D21" t="s">
        <v>79</v>
      </c>
      <c r="E21">
        <v>123</v>
      </c>
      <c r="F21">
        <v>16</v>
      </c>
      <c r="G21">
        <v>139</v>
      </c>
    </row>
    <row r="22" spans="2:7" ht="12.75">
      <c r="B22" t="s">
        <v>80</v>
      </c>
      <c r="C22" t="s">
        <v>76</v>
      </c>
      <c r="D22" t="s">
        <v>81</v>
      </c>
      <c r="E22">
        <v>2</v>
      </c>
      <c r="F22"/>
      <c r="G22">
        <v>2</v>
      </c>
    </row>
    <row r="23" spans="2:7" ht="12.75">
      <c r="B23"/>
      <c r="C23" t="s">
        <v>67</v>
      </c>
      <c r="D23" t="s">
        <v>81</v>
      </c>
      <c r="E23">
        <v>4</v>
      </c>
      <c r="F23"/>
      <c r="G23">
        <v>4</v>
      </c>
    </row>
    <row r="24" spans="2:7" ht="12.75">
      <c r="B24" t="s">
        <v>83</v>
      </c>
      <c r="C24" t="s">
        <v>76</v>
      </c>
      <c r="D24" t="s">
        <v>84</v>
      </c>
      <c r="E24">
        <v>4</v>
      </c>
      <c r="F24">
        <v>1</v>
      </c>
      <c r="G24">
        <v>5</v>
      </c>
    </row>
    <row r="25" spans="2:7" ht="12.75">
      <c r="B25"/>
      <c r="C25" t="s">
        <v>67</v>
      </c>
      <c r="D25" t="s">
        <v>84</v>
      </c>
      <c r="E25">
        <v>8</v>
      </c>
      <c r="F25">
        <v>3</v>
      </c>
      <c r="G25">
        <v>11</v>
      </c>
    </row>
    <row r="26" spans="2:7" ht="12.75">
      <c r="B26" t="s">
        <v>85</v>
      </c>
      <c r="C26" t="s">
        <v>67</v>
      </c>
      <c r="D26" t="s">
        <v>86</v>
      </c>
      <c r="E26">
        <v>10</v>
      </c>
      <c r="F26">
        <v>1</v>
      </c>
      <c r="G26">
        <v>11</v>
      </c>
    </row>
    <row r="27" spans="5:7" ht="12.75">
      <c r="E27" s="10"/>
      <c r="F27" s="10"/>
      <c r="G27" s="10"/>
    </row>
    <row r="28" spans="2:7" ht="12.75">
      <c r="B28" s="7" t="s">
        <v>39</v>
      </c>
      <c r="E28" s="7">
        <f>SUM(E19:E27)</f>
        <v>162</v>
      </c>
      <c r="F28" s="7">
        <f>SUM(F19:F27)</f>
        <v>21</v>
      </c>
      <c r="G28" s="7">
        <f>SUM(G19:G27)</f>
        <v>183</v>
      </c>
    </row>
    <row r="30" spans="1:7" ht="12.75">
      <c r="A30" s="2" t="s">
        <v>6</v>
      </c>
      <c r="B30" t="s">
        <v>87</v>
      </c>
      <c r="C30" t="s">
        <v>70</v>
      </c>
      <c r="D30" t="s">
        <v>6</v>
      </c>
      <c r="E30">
        <v>145</v>
      </c>
      <c r="F30">
        <v>20</v>
      </c>
      <c r="G30">
        <v>165</v>
      </c>
    </row>
    <row r="31" spans="2:7" ht="12.75">
      <c r="B31" t="s">
        <v>88</v>
      </c>
      <c r="C31" t="s">
        <v>67</v>
      </c>
      <c r="D31" t="s">
        <v>89</v>
      </c>
      <c r="E31">
        <v>44</v>
      </c>
      <c r="F31">
        <v>3</v>
      </c>
      <c r="G31">
        <v>47</v>
      </c>
    </row>
    <row r="32" spans="2:7" ht="12.75">
      <c r="B32"/>
      <c r="C32" t="s">
        <v>226</v>
      </c>
      <c r="D32" t="s">
        <v>89</v>
      </c>
      <c r="E32">
        <v>2</v>
      </c>
      <c r="F32">
        <v>2</v>
      </c>
      <c r="G32">
        <v>4</v>
      </c>
    </row>
    <row r="33" spans="2:7" ht="12.75">
      <c r="B33" t="s">
        <v>90</v>
      </c>
      <c r="C33" t="s">
        <v>70</v>
      </c>
      <c r="D33" t="s">
        <v>91</v>
      </c>
      <c r="E33">
        <v>18</v>
      </c>
      <c r="F33">
        <v>3</v>
      </c>
      <c r="G33">
        <v>21</v>
      </c>
    </row>
    <row r="34" spans="2:7" ht="12.75">
      <c r="B34" s="7" t="s">
        <v>39</v>
      </c>
      <c r="C34" s="7"/>
      <c r="E34" s="7">
        <f>SUM(E30:E33)</f>
        <v>209</v>
      </c>
      <c r="F34" s="7">
        <f>SUM(F30:F33)</f>
        <v>28</v>
      </c>
      <c r="G34" s="7">
        <f>SUM(G30:G33)</f>
        <v>237</v>
      </c>
    </row>
    <row r="36" spans="1:7" ht="12.75">
      <c r="A36" s="2" t="s">
        <v>9</v>
      </c>
      <c r="B36" t="s">
        <v>92</v>
      </c>
      <c r="C36" t="s">
        <v>70</v>
      </c>
      <c r="D36" t="s">
        <v>8</v>
      </c>
      <c r="E36">
        <v>21</v>
      </c>
      <c r="F36"/>
      <c r="G36">
        <v>21</v>
      </c>
    </row>
    <row r="37" spans="2:7" ht="12.75">
      <c r="B37" t="s">
        <v>93</v>
      </c>
      <c r="C37" t="s">
        <v>70</v>
      </c>
      <c r="D37" t="s">
        <v>7</v>
      </c>
      <c r="E37">
        <v>99</v>
      </c>
      <c r="F37">
        <v>19</v>
      </c>
      <c r="G37">
        <v>118</v>
      </c>
    </row>
    <row r="38" spans="2:7" ht="12.75">
      <c r="B38" t="s">
        <v>94</v>
      </c>
      <c r="C38" t="s">
        <v>76</v>
      </c>
      <c r="D38" t="s">
        <v>95</v>
      </c>
      <c r="E38">
        <v>18</v>
      </c>
      <c r="F38">
        <v>4</v>
      </c>
      <c r="G38">
        <v>22</v>
      </c>
    </row>
    <row r="39" spans="2:7" ht="12.75">
      <c r="B39" t="s">
        <v>96</v>
      </c>
      <c r="C39" t="s">
        <v>76</v>
      </c>
      <c r="D39" t="s">
        <v>97</v>
      </c>
      <c r="E39">
        <v>5</v>
      </c>
      <c r="F39"/>
      <c r="G39">
        <v>5</v>
      </c>
    </row>
    <row r="40" spans="2:7" ht="12.75">
      <c r="B40" t="s">
        <v>98</v>
      </c>
      <c r="C40" t="s">
        <v>76</v>
      </c>
      <c r="D40" t="s">
        <v>99</v>
      </c>
      <c r="E40">
        <v>16</v>
      </c>
      <c r="F40">
        <v>3</v>
      </c>
      <c r="G40">
        <v>19</v>
      </c>
    </row>
    <row r="41" spans="2:7" ht="12.75">
      <c r="B41" t="s">
        <v>100</v>
      </c>
      <c r="C41" t="s">
        <v>76</v>
      </c>
      <c r="D41" t="s">
        <v>101</v>
      </c>
      <c r="E41">
        <v>5</v>
      </c>
      <c r="F41"/>
      <c r="G41">
        <v>5</v>
      </c>
    </row>
    <row r="42" spans="2:7" ht="12.75">
      <c r="B42" s="7" t="s">
        <v>39</v>
      </c>
      <c r="C42" s="7"/>
      <c r="E42" s="7">
        <f>SUM(E36:E41)</f>
        <v>164</v>
      </c>
      <c r="F42" s="7">
        <f>SUM(F36:F41)</f>
        <v>26</v>
      </c>
      <c r="G42" s="7">
        <f>SUM(G36:G41)</f>
        <v>190</v>
      </c>
    </row>
    <row r="44" spans="1:7" ht="15">
      <c r="A44" s="12" t="s">
        <v>63</v>
      </c>
      <c r="B44" t="s">
        <v>82</v>
      </c>
      <c r="C44" t="s">
        <v>76</v>
      </c>
      <c r="D44" t="s">
        <v>63</v>
      </c>
      <c r="E44">
        <v>44</v>
      </c>
      <c r="F44">
        <v>10</v>
      </c>
      <c r="G44">
        <v>54</v>
      </c>
    </row>
    <row r="46" spans="1:7" ht="12.75">
      <c r="A46" s="2" t="s">
        <v>218</v>
      </c>
      <c r="B46" t="s">
        <v>102</v>
      </c>
      <c r="C46" t="s">
        <v>70</v>
      </c>
      <c r="D46" t="s">
        <v>10</v>
      </c>
      <c r="E46">
        <v>11</v>
      </c>
      <c r="F46">
        <v>3</v>
      </c>
      <c r="G46">
        <v>14</v>
      </c>
    </row>
    <row r="47" spans="2:7" ht="12.75">
      <c r="B47" t="s">
        <v>103</v>
      </c>
      <c r="C47" t="s">
        <v>67</v>
      </c>
      <c r="D47" t="s">
        <v>104</v>
      </c>
      <c r="E47">
        <v>4</v>
      </c>
      <c r="F47"/>
      <c r="G47">
        <v>4</v>
      </c>
    </row>
    <row r="48" spans="2:7" ht="12.75">
      <c r="B48"/>
      <c r="C48" t="s">
        <v>226</v>
      </c>
      <c r="D48" t="s">
        <v>104</v>
      </c>
      <c r="E48">
        <v>1</v>
      </c>
      <c r="F48"/>
      <c r="G48">
        <v>1</v>
      </c>
    </row>
    <row r="49" spans="2:7" ht="12.75">
      <c r="B49" t="s">
        <v>105</v>
      </c>
      <c r="C49" t="s">
        <v>70</v>
      </c>
      <c r="D49" t="s">
        <v>219</v>
      </c>
      <c r="E49">
        <v>2</v>
      </c>
      <c r="F49">
        <v>1</v>
      </c>
      <c r="G49">
        <v>3</v>
      </c>
    </row>
    <row r="50" spans="2:7" ht="12.75">
      <c r="B50" t="s">
        <v>245</v>
      </c>
      <c r="C50" t="s">
        <v>70</v>
      </c>
      <c r="D50" t="s">
        <v>246</v>
      </c>
      <c r="E50">
        <v>14</v>
      </c>
      <c r="F50">
        <v>3</v>
      </c>
      <c r="G50">
        <v>17</v>
      </c>
    </row>
    <row r="51" spans="2:7" ht="12.75">
      <c r="B51" t="s">
        <v>106</v>
      </c>
      <c r="C51" t="s">
        <v>67</v>
      </c>
      <c r="D51" t="s">
        <v>107</v>
      </c>
      <c r="E51">
        <v>6</v>
      </c>
      <c r="F51"/>
      <c r="G51">
        <v>6</v>
      </c>
    </row>
    <row r="52" spans="2:7" ht="12.75">
      <c r="B52" s="7" t="s">
        <v>39</v>
      </c>
      <c r="C52" s="7"/>
      <c r="E52" s="7">
        <f>SUM(E46:E51)</f>
        <v>38</v>
      </c>
      <c r="F52" s="7">
        <f>SUM(F46:F51)</f>
        <v>7</v>
      </c>
      <c r="G52" s="7">
        <f>SUM(G46:G51)</f>
        <v>45</v>
      </c>
    </row>
    <row r="53" spans="2:3" ht="12.75">
      <c r="B53" s="7"/>
      <c r="C53" s="7"/>
    </row>
    <row r="54" spans="1:7" ht="12.75">
      <c r="A54" s="2" t="s">
        <v>11</v>
      </c>
      <c r="B54" t="s">
        <v>108</v>
      </c>
      <c r="C54" t="s">
        <v>109</v>
      </c>
      <c r="D54" t="s">
        <v>12</v>
      </c>
      <c r="E54">
        <v>56</v>
      </c>
      <c r="F54">
        <v>1</v>
      </c>
      <c r="G54">
        <v>57</v>
      </c>
    </row>
    <row r="55" spans="2:7" ht="12.75">
      <c r="B55" t="s">
        <v>110</v>
      </c>
      <c r="C55" t="s">
        <v>70</v>
      </c>
      <c r="D55" t="s">
        <v>11</v>
      </c>
      <c r="E55">
        <v>41</v>
      </c>
      <c r="F55">
        <v>5</v>
      </c>
      <c r="G55">
        <v>46</v>
      </c>
    </row>
    <row r="56" spans="2:7" ht="12.75">
      <c r="B56" s="7" t="s">
        <v>39</v>
      </c>
      <c r="C56" s="7"/>
      <c r="E56" s="7">
        <f>SUM(E54:E55)</f>
        <v>97</v>
      </c>
      <c r="F56" s="7">
        <f>SUM(F54:F55)</f>
        <v>6</v>
      </c>
      <c r="G56" s="7">
        <f>SUM(G54:G55)</f>
        <v>103</v>
      </c>
    </row>
    <row r="57" spans="2:3" ht="12.75">
      <c r="B57" s="7"/>
      <c r="C57" s="7"/>
    </row>
    <row r="58" spans="1:7" ht="12.75">
      <c r="A58" s="2" t="s">
        <v>50</v>
      </c>
      <c r="B58" t="s">
        <v>111</v>
      </c>
      <c r="C58" t="s">
        <v>70</v>
      </c>
      <c r="D58" t="s">
        <v>13</v>
      </c>
      <c r="E58">
        <v>16</v>
      </c>
      <c r="F58">
        <v>1</v>
      </c>
      <c r="G58">
        <v>17</v>
      </c>
    </row>
    <row r="59" spans="5:7" ht="12.75">
      <c r="E59" s="10"/>
      <c r="F59" s="10"/>
      <c r="G59" s="10"/>
    </row>
    <row r="60" spans="2:7" ht="12.75">
      <c r="B60" s="7" t="s">
        <v>39</v>
      </c>
      <c r="C60" s="7"/>
      <c r="E60" s="7">
        <f>SUM(E58:E59)</f>
        <v>16</v>
      </c>
      <c r="F60" s="7">
        <f>SUM(F58:F59)</f>
        <v>1</v>
      </c>
      <c r="G60" s="7">
        <f>SUM(G58:G59)</f>
        <v>17</v>
      </c>
    </row>
    <row r="61" spans="2:3" ht="12.75">
      <c r="B61" s="7"/>
      <c r="C61" s="7"/>
    </row>
    <row r="62" spans="1:7" ht="12.75">
      <c r="A62" s="2" t="s">
        <v>220</v>
      </c>
      <c r="B62" t="s">
        <v>112</v>
      </c>
      <c r="C62" t="s">
        <v>70</v>
      </c>
      <c r="D62" t="s">
        <v>64</v>
      </c>
      <c r="E62">
        <v>36</v>
      </c>
      <c r="F62">
        <v>9</v>
      </c>
      <c r="G62">
        <v>45</v>
      </c>
    </row>
    <row r="63" spans="2:7" ht="15">
      <c r="B63" s="13"/>
      <c r="C63" s="13"/>
      <c r="D63" s="13"/>
      <c r="E63" s="13"/>
      <c r="F63" s="13"/>
      <c r="G63" s="13"/>
    </row>
    <row r="64" spans="1:7" ht="12.75">
      <c r="A64" s="2" t="s">
        <v>51</v>
      </c>
      <c r="B64" t="s">
        <v>115</v>
      </c>
      <c r="C64" t="s">
        <v>70</v>
      </c>
      <c r="D64" t="s">
        <v>51</v>
      </c>
      <c r="E64">
        <v>71</v>
      </c>
      <c r="F64"/>
      <c r="G64">
        <v>71</v>
      </c>
    </row>
    <row r="67" spans="1:7" ht="12.75">
      <c r="A67" s="7" t="s">
        <v>52</v>
      </c>
      <c r="B67" s="14"/>
      <c r="C67" s="14"/>
      <c r="D67" s="14"/>
      <c r="E67" s="15">
        <f>SUM(E64,E62,E60,E56,E52,E42,E44,E34,E28,E17,E9)</f>
        <v>1542</v>
      </c>
      <c r="F67" s="15">
        <f>SUM(F64,F62,F60,F56,F52,F42,F44,F34,F28,F17,F9)</f>
        <v>161</v>
      </c>
      <c r="G67" s="15">
        <f>SUM(G64,G62,G60,G56,G52,G42,G44,G34,G28,G17,G9)</f>
        <v>1703</v>
      </c>
    </row>
    <row r="69" spans="1:8" ht="15.75">
      <c r="A69" s="29" t="s">
        <v>54</v>
      </c>
      <c r="B69" s="29"/>
      <c r="C69" s="29"/>
      <c r="D69" s="29"/>
      <c r="E69" s="29"/>
      <c r="F69" s="29"/>
      <c r="G69" s="29"/>
      <c r="H69" s="1"/>
    </row>
    <row r="70" spans="1:8" ht="15.75">
      <c r="A70" s="29" t="s">
        <v>35</v>
      </c>
      <c r="B70" s="29"/>
      <c r="C70" s="29"/>
      <c r="D70" s="29"/>
      <c r="E70" s="29"/>
      <c r="F70" s="29"/>
      <c r="G70" s="29"/>
      <c r="H70" s="1"/>
    </row>
    <row r="71" spans="1:8" ht="15.75">
      <c r="A71" s="29" t="s">
        <v>255</v>
      </c>
      <c r="B71" s="29"/>
      <c r="C71" s="29"/>
      <c r="D71" s="29"/>
      <c r="E71" s="29"/>
      <c r="F71" s="29"/>
      <c r="G71" s="29"/>
      <c r="H71" s="1"/>
    </row>
    <row r="72" spans="1:7" ht="12.75">
      <c r="A72" s="3"/>
      <c r="B72" s="3"/>
      <c r="C72" s="3"/>
      <c r="D72" s="3"/>
      <c r="E72" s="3"/>
      <c r="F72" s="3"/>
      <c r="G72" s="3"/>
    </row>
    <row r="73" spans="1:8" s="7" customFormat="1" ht="12.75">
      <c r="A73" s="4"/>
      <c r="B73" s="5" t="s">
        <v>36</v>
      </c>
      <c r="C73" s="5"/>
      <c r="D73" s="4"/>
      <c r="E73" s="6"/>
      <c r="F73" s="6"/>
      <c r="G73" s="6"/>
      <c r="H73" s="6"/>
    </row>
    <row r="74" spans="1:7" s="7" customFormat="1" ht="12.75">
      <c r="A74" s="8" t="s">
        <v>1</v>
      </c>
      <c r="B74" s="9" t="s">
        <v>37</v>
      </c>
      <c r="C74" s="9" t="s">
        <v>65</v>
      </c>
      <c r="D74" s="8" t="s">
        <v>38</v>
      </c>
      <c r="E74" s="9" t="s">
        <v>48</v>
      </c>
      <c r="F74" s="9" t="s">
        <v>49</v>
      </c>
      <c r="G74" s="9" t="s">
        <v>0</v>
      </c>
    </row>
    <row r="75" spans="1:7" ht="13.5" customHeight="1">
      <c r="A75" s="2" t="s">
        <v>42</v>
      </c>
      <c r="B75" t="s">
        <v>188</v>
      </c>
      <c r="C75" t="s">
        <v>189</v>
      </c>
      <c r="D75" t="s">
        <v>15</v>
      </c>
      <c r="E75">
        <v>502</v>
      </c>
      <c r="F75">
        <v>99</v>
      </c>
      <c r="G75">
        <v>601</v>
      </c>
    </row>
    <row r="76" spans="2:7" ht="12.75">
      <c r="B76" t="s">
        <v>190</v>
      </c>
      <c r="C76" t="s">
        <v>191</v>
      </c>
      <c r="D76" t="s">
        <v>192</v>
      </c>
      <c r="E76">
        <v>233</v>
      </c>
      <c r="F76">
        <v>14</v>
      </c>
      <c r="G76">
        <v>247</v>
      </c>
    </row>
    <row r="77" spans="2:7" ht="12.75">
      <c r="B77" s="7" t="s">
        <v>39</v>
      </c>
      <c r="C77" s="7"/>
      <c r="E77" s="7">
        <f>SUM(E75:E76)</f>
        <v>735</v>
      </c>
      <c r="F77" s="7">
        <f>SUM(F75:F76)</f>
        <v>113</v>
      </c>
      <c r="G77" s="7">
        <f>SUM(G75:G76)</f>
        <v>848</v>
      </c>
    </row>
    <row r="79" spans="1:7" ht="12.75">
      <c r="A79" s="2" t="s">
        <v>194</v>
      </c>
      <c r="B79" t="s">
        <v>193</v>
      </c>
      <c r="C79" t="s">
        <v>189</v>
      </c>
      <c r="D79" t="s">
        <v>194</v>
      </c>
      <c r="E79">
        <v>124</v>
      </c>
      <c r="F79">
        <v>29</v>
      </c>
      <c r="G79">
        <v>153</v>
      </c>
    </row>
    <row r="80" spans="2:7" ht="12.75">
      <c r="B80" t="s">
        <v>195</v>
      </c>
      <c r="C80" t="s">
        <v>191</v>
      </c>
      <c r="D80" t="s">
        <v>196</v>
      </c>
      <c r="E80">
        <v>35</v>
      </c>
      <c r="F80">
        <v>2</v>
      </c>
      <c r="G80">
        <v>37</v>
      </c>
    </row>
    <row r="81" spans="2:7" ht="12.75">
      <c r="B81" s="7" t="s">
        <v>39</v>
      </c>
      <c r="C81" s="7"/>
      <c r="E81" s="7">
        <f>SUM(E79:E80)</f>
        <v>159</v>
      </c>
      <c r="F81" s="7">
        <f>SUM(F79:F80)</f>
        <v>31</v>
      </c>
      <c r="G81" s="7">
        <f>SUM(G79:G80)</f>
        <v>190</v>
      </c>
    </row>
    <row r="83" spans="1:7" ht="12.75">
      <c r="A83" s="2" t="s">
        <v>17</v>
      </c>
      <c r="B83" t="s">
        <v>197</v>
      </c>
      <c r="C83" t="s">
        <v>189</v>
      </c>
      <c r="D83" t="s">
        <v>17</v>
      </c>
      <c r="E83">
        <v>495</v>
      </c>
      <c r="F83">
        <v>47</v>
      </c>
      <c r="G83">
        <v>542</v>
      </c>
    </row>
    <row r="84" spans="2:7" ht="12.75">
      <c r="B84" t="s">
        <v>198</v>
      </c>
      <c r="C84" t="s">
        <v>191</v>
      </c>
      <c r="D84" t="s">
        <v>16</v>
      </c>
      <c r="E84">
        <v>111</v>
      </c>
      <c r="F84">
        <v>4</v>
      </c>
      <c r="G84">
        <v>115</v>
      </c>
    </row>
    <row r="85" spans="2:7" ht="12.75">
      <c r="B85" s="7" t="s">
        <v>39</v>
      </c>
      <c r="C85" s="7"/>
      <c r="E85" s="7">
        <f>SUM(E83:E84)</f>
        <v>606</v>
      </c>
      <c r="F85" s="7">
        <f>SUM(F83:F84)</f>
        <v>51</v>
      </c>
      <c r="G85" s="7">
        <f>SUM(G83:G84)</f>
        <v>657</v>
      </c>
    </row>
    <row r="87" spans="1:7" ht="12.75">
      <c r="A87" s="2" t="s">
        <v>43</v>
      </c>
      <c r="B87" t="s">
        <v>199</v>
      </c>
      <c r="C87" t="s">
        <v>189</v>
      </c>
      <c r="D87" t="s">
        <v>200</v>
      </c>
      <c r="E87">
        <v>136</v>
      </c>
      <c r="F87">
        <v>19</v>
      </c>
      <c r="G87">
        <v>155</v>
      </c>
    </row>
    <row r="89" spans="1:7" ht="12.75">
      <c r="A89" t="s">
        <v>249</v>
      </c>
      <c r="B89" t="s">
        <v>210</v>
      </c>
      <c r="C89" t="s">
        <v>189</v>
      </c>
      <c r="D89" t="s">
        <v>211</v>
      </c>
      <c r="E89">
        <v>79</v>
      </c>
      <c r="F89">
        <v>17</v>
      </c>
      <c r="G89">
        <v>96</v>
      </c>
    </row>
    <row r="90" spans="2:7" ht="12.75">
      <c r="B90" t="s">
        <v>227</v>
      </c>
      <c r="C90" t="s">
        <v>189</v>
      </c>
      <c r="D90" t="s">
        <v>228</v>
      </c>
      <c r="E90">
        <v>32</v>
      </c>
      <c r="F90">
        <v>9</v>
      </c>
      <c r="G90">
        <v>41</v>
      </c>
    </row>
    <row r="91" spans="2:7" ht="12.75">
      <c r="B91" t="s">
        <v>214</v>
      </c>
      <c r="C91" t="s">
        <v>189</v>
      </c>
      <c r="D91" t="s">
        <v>215</v>
      </c>
      <c r="E91">
        <v>159</v>
      </c>
      <c r="F91">
        <v>45</v>
      </c>
      <c r="G91">
        <v>204</v>
      </c>
    </row>
    <row r="92" spans="2:7" ht="12.75">
      <c r="B92" t="s">
        <v>216</v>
      </c>
      <c r="C92" t="s">
        <v>189</v>
      </c>
      <c r="D92" t="s">
        <v>21</v>
      </c>
      <c r="E92">
        <v>46</v>
      </c>
      <c r="F92">
        <v>29</v>
      </c>
      <c r="G92">
        <v>75</v>
      </c>
    </row>
    <row r="93" spans="2:7" ht="12.75">
      <c r="B93" t="s">
        <v>217</v>
      </c>
      <c r="C93" t="s">
        <v>189</v>
      </c>
      <c r="D93" t="s">
        <v>20</v>
      </c>
      <c r="E93">
        <v>20</v>
      </c>
      <c r="F93">
        <v>2</v>
      </c>
      <c r="G93">
        <v>22</v>
      </c>
    </row>
    <row r="95" spans="2:7" ht="12.75">
      <c r="B95" s="7" t="s">
        <v>39</v>
      </c>
      <c r="C95" s="7"/>
      <c r="E95" s="7">
        <f>SUM(E89:E94)</f>
        <v>336</v>
      </c>
      <c r="F95" s="7">
        <f>SUM(F89:F94)</f>
        <v>102</v>
      </c>
      <c r="G95" s="7">
        <f>SUM(G89:G94)</f>
        <v>438</v>
      </c>
    </row>
    <row r="97" spans="1:7" ht="12.75">
      <c r="A97" t="s">
        <v>250</v>
      </c>
      <c r="B97" t="s">
        <v>212</v>
      </c>
      <c r="C97" t="s">
        <v>189</v>
      </c>
      <c r="D97" t="s">
        <v>213</v>
      </c>
      <c r="E97">
        <v>311</v>
      </c>
      <c r="F97">
        <v>20</v>
      </c>
      <c r="G97">
        <v>331</v>
      </c>
    </row>
    <row r="99" spans="1:7" ht="12.75">
      <c r="A99" s="2" t="s">
        <v>221</v>
      </c>
      <c r="B99" s="2" t="s">
        <v>203</v>
      </c>
      <c r="C99" s="2" t="s">
        <v>189</v>
      </c>
      <c r="D99" s="2" t="s">
        <v>204</v>
      </c>
      <c r="E99">
        <v>226</v>
      </c>
      <c r="F99">
        <v>30</v>
      </c>
      <c r="G99">
        <v>256</v>
      </c>
    </row>
    <row r="101" spans="1:7" ht="12.75">
      <c r="A101" s="2" t="s">
        <v>19</v>
      </c>
      <c r="B101" t="s">
        <v>205</v>
      </c>
      <c r="C101" t="s">
        <v>189</v>
      </c>
      <c r="D101" t="s">
        <v>19</v>
      </c>
      <c r="E101">
        <v>179</v>
      </c>
      <c r="F101">
        <v>29</v>
      </c>
      <c r="G101">
        <v>208</v>
      </c>
    </row>
    <row r="102" spans="2:7" ht="12.75">
      <c r="B102" t="s">
        <v>206</v>
      </c>
      <c r="C102" t="s">
        <v>191</v>
      </c>
      <c r="D102" t="s">
        <v>207</v>
      </c>
      <c r="E102">
        <v>35</v>
      </c>
      <c r="F102">
        <v>5</v>
      </c>
      <c r="G102">
        <v>40</v>
      </c>
    </row>
    <row r="104" spans="2:7" ht="12.75">
      <c r="B104" s="7" t="s">
        <v>39</v>
      </c>
      <c r="C104" s="7"/>
      <c r="E104" s="7">
        <f>SUM(E101:E103)</f>
        <v>214</v>
      </c>
      <c r="F104" s="7">
        <f>SUM(F101:F103)</f>
        <v>34</v>
      </c>
      <c r="G104" s="7">
        <f>SUM(G101:G103)</f>
        <v>248</v>
      </c>
    </row>
    <row r="106" spans="1:7" ht="15">
      <c r="A106" s="2" t="s">
        <v>44</v>
      </c>
      <c r="B106" s="16" t="s">
        <v>208</v>
      </c>
      <c r="C106" s="2" t="s">
        <v>189</v>
      </c>
      <c r="D106" s="2" t="s">
        <v>209</v>
      </c>
      <c r="E106">
        <v>94</v>
      </c>
      <c r="F106">
        <v>12</v>
      </c>
      <c r="G106">
        <v>106</v>
      </c>
    </row>
    <row r="108" spans="2:3" ht="12.75">
      <c r="B108" s="7"/>
      <c r="C108" s="7"/>
    </row>
    <row r="109" spans="1:7" ht="12.75">
      <c r="A109" s="7" t="s">
        <v>57</v>
      </c>
      <c r="E109" s="7">
        <f>SUM(E95,E106,E104,E99,E87,E85,E81,E77,E97)</f>
        <v>2817</v>
      </c>
      <c r="F109" s="7">
        <f>SUM(F95,F106,F104,F99,F87,F85,F81,F77,F97)</f>
        <v>412</v>
      </c>
      <c r="G109" s="7">
        <f>SUM(G95,G106,G104,G99,G87,G85,G81,G77,G97)</f>
        <v>3229</v>
      </c>
    </row>
    <row r="110" spans="5:6" ht="12.75">
      <c r="E110" s="11"/>
      <c r="F110" s="11"/>
    </row>
    <row r="112" spans="1:8" ht="15.75">
      <c r="A112" s="29" t="s">
        <v>56</v>
      </c>
      <c r="B112" s="29"/>
      <c r="C112" s="29"/>
      <c r="D112" s="29"/>
      <c r="E112" s="29"/>
      <c r="F112" s="29"/>
      <c r="G112" s="29"/>
      <c r="H112" s="1"/>
    </row>
    <row r="113" spans="1:8" ht="15.75">
      <c r="A113" s="29" t="s">
        <v>35</v>
      </c>
      <c r="B113" s="29"/>
      <c r="C113" s="29"/>
      <c r="D113" s="29"/>
      <c r="E113" s="29"/>
      <c r="F113" s="29"/>
      <c r="G113" s="29"/>
      <c r="H113" s="1"/>
    </row>
    <row r="114" spans="1:8" ht="15.75">
      <c r="A114" s="29" t="s">
        <v>255</v>
      </c>
      <c r="B114" s="29"/>
      <c r="C114" s="29"/>
      <c r="D114" s="29"/>
      <c r="E114" s="29"/>
      <c r="F114" s="29"/>
      <c r="G114" s="29"/>
      <c r="H114" s="1"/>
    </row>
    <row r="115" spans="1:7" ht="12.75">
      <c r="A115" s="3"/>
      <c r="B115" s="3"/>
      <c r="C115" s="3"/>
      <c r="D115" s="3"/>
      <c r="E115" s="3"/>
      <c r="F115" s="3"/>
      <c r="G115" s="3"/>
    </row>
    <row r="116" spans="1:8" ht="12.75">
      <c r="A116" s="4"/>
      <c r="B116" s="5" t="s">
        <v>36</v>
      </c>
      <c r="C116" s="5"/>
      <c r="D116" s="4"/>
      <c r="E116" s="6"/>
      <c r="F116" s="6"/>
      <c r="G116" s="6"/>
      <c r="H116" s="6"/>
    </row>
    <row r="117" spans="1:7" ht="12.75">
      <c r="A117" s="8" t="s">
        <v>1</v>
      </c>
      <c r="B117" s="9" t="s">
        <v>37</v>
      </c>
      <c r="C117" s="9" t="s">
        <v>65</v>
      </c>
      <c r="D117" s="8" t="s">
        <v>38</v>
      </c>
      <c r="E117" s="9" t="s">
        <v>48</v>
      </c>
      <c r="F117" s="9" t="s">
        <v>49</v>
      </c>
      <c r="G117" s="9" t="s">
        <v>0</v>
      </c>
    </row>
    <row r="118" spans="1:7" ht="12.75">
      <c r="A118" s="2" t="s">
        <v>229</v>
      </c>
      <c r="B118" t="s">
        <v>116</v>
      </c>
      <c r="C118" t="s">
        <v>117</v>
      </c>
      <c r="D118" t="s">
        <v>118</v>
      </c>
      <c r="E118">
        <v>8</v>
      </c>
      <c r="F118"/>
      <c r="G118">
        <v>8</v>
      </c>
    </row>
    <row r="119" spans="2:7" ht="12.75">
      <c r="B119"/>
      <c r="C119" t="s">
        <v>230</v>
      </c>
      <c r="D119" t="s">
        <v>118</v>
      </c>
      <c r="E119">
        <v>1</v>
      </c>
      <c r="F119">
        <v>3</v>
      </c>
      <c r="G119">
        <v>4</v>
      </c>
    </row>
    <row r="120" spans="2:7" ht="12.75">
      <c r="B120" t="s">
        <v>119</v>
      </c>
      <c r="C120" t="s">
        <v>120</v>
      </c>
      <c r="D120" t="s">
        <v>121</v>
      </c>
      <c r="E120">
        <v>8</v>
      </c>
      <c r="F120">
        <v>1</v>
      </c>
      <c r="G120">
        <v>9</v>
      </c>
    </row>
    <row r="121" spans="2:7" ht="12.75">
      <c r="B121" t="s">
        <v>122</v>
      </c>
      <c r="C121" t="s">
        <v>117</v>
      </c>
      <c r="D121" t="s">
        <v>123</v>
      </c>
      <c r="E121">
        <v>9</v>
      </c>
      <c r="F121">
        <v>12</v>
      </c>
      <c r="G121">
        <v>21</v>
      </c>
    </row>
    <row r="122" spans="2:7" ht="12.75">
      <c r="B122"/>
      <c r="C122" t="s">
        <v>230</v>
      </c>
      <c r="D122" t="s">
        <v>123</v>
      </c>
      <c r="E122"/>
      <c r="F122">
        <v>3</v>
      </c>
      <c r="G122">
        <v>3</v>
      </c>
    </row>
    <row r="123" spans="2:7" ht="12.75">
      <c r="B123" t="s">
        <v>233</v>
      </c>
      <c r="C123" t="s">
        <v>117</v>
      </c>
      <c r="D123" t="s">
        <v>234</v>
      </c>
      <c r="E123">
        <v>4</v>
      </c>
      <c r="F123">
        <v>2</v>
      </c>
      <c r="G123">
        <v>6</v>
      </c>
    </row>
    <row r="125" spans="2:7" ht="12.75">
      <c r="B125" s="7" t="s">
        <v>39</v>
      </c>
      <c r="E125" s="7">
        <f>SUM(E118:E124)</f>
        <v>30</v>
      </c>
      <c r="F125" s="7">
        <f>SUM(F118:F124)</f>
        <v>21</v>
      </c>
      <c r="G125" s="7">
        <f>SUM(G118:G124)</f>
        <v>51</v>
      </c>
    </row>
    <row r="127" spans="1:7" ht="12.75">
      <c r="A127" s="2" t="s">
        <v>231</v>
      </c>
      <c r="B127" t="s">
        <v>124</v>
      </c>
      <c r="C127" t="s">
        <v>117</v>
      </c>
      <c r="D127" t="s">
        <v>18</v>
      </c>
      <c r="E127">
        <v>169</v>
      </c>
      <c r="F127">
        <v>15</v>
      </c>
      <c r="G127">
        <v>184</v>
      </c>
    </row>
    <row r="128" spans="2:7" ht="12.75">
      <c r="B128" t="s">
        <v>125</v>
      </c>
      <c r="C128" t="s">
        <v>117</v>
      </c>
      <c r="D128" t="s">
        <v>126</v>
      </c>
      <c r="E128">
        <v>8</v>
      </c>
      <c r="F128"/>
      <c r="G128">
        <v>8</v>
      </c>
    </row>
    <row r="129" spans="2:7" ht="12.75">
      <c r="B129" t="s">
        <v>235</v>
      </c>
      <c r="C129" t="s">
        <v>117</v>
      </c>
      <c r="D129" t="s">
        <v>236</v>
      </c>
      <c r="E129">
        <v>1</v>
      </c>
      <c r="F129"/>
      <c r="G129">
        <v>1</v>
      </c>
    </row>
    <row r="130" spans="2:7" ht="12.75">
      <c r="B130" t="s">
        <v>127</v>
      </c>
      <c r="C130" t="s">
        <v>117</v>
      </c>
      <c r="D130" t="s">
        <v>128</v>
      </c>
      <c r="E130">
        <v>14</v>
      </c>
      <c r="F130"/>
      <c r="G130">
        <v>14</v>
      </c>
    </row>
    <row r="131" spans="2:7" ht="12.75">
      <c r="B131" t="s">
        <v>129</v>
      </c>
      <c r="C131" t="s">
        <v>117</v>
      </c>
      <c r="D131" t="s">
        <v>130</v>
      </c>
      <c r="E131">
        <v>2</v>
      </c>
      <c r="F131"/>
      <c r="G131">
        <v>2</v>
      </c>
    </row>
    <row r="132" spans="2:7" ht="12.75">
      <c r="B132" t="s">
        <v>131</v>
      </c>
      <c r="C132" t="s">
        <v>117</v>
      </c>
      <c r="D132" t="s">
        <v>132</v>
      </c>
      <c r="E132">
        <v>10</v>
      </c>
      <c r="F132">
        <v>1</v>
      </c>
      <c r="G132">
        <v>11</v>
      </c>
    </row>
    <row r="133" spans="2:7" ht="12.75">
      <c r="B133" t="s">
        <v>133</v>
      </c>
      <c r="C133" t="s">
        <v>117</v>
      </c>
      <c r="D133" t="s">
        <v>134</v>
      </c>
      <c r="E133">
        <v>119</v>
      </c>
      <c r="F133">
        <v>2</v>
      </c>
      <c r="G133">
        <v>121</v>
      </c>
    </row>
    <row r="134" spans="2:7" ht="12.75">
      <c r="B134" t="s">
        <v>135</v>
      </c>
      <c r="C134" t="s">
        <v>117</v>
      </c>
      <c r="D134" t="s">
        <v>136</v>
      </c>
      <c r="E134">
        <v>70</v>
      </c>
      <c r="F134">
        <v>9</v>
      </c>
      <c r="G134">
        <v>79</v>
      </c>
    </row>
    <row r="135" spans="5:7" ht="12.75">
      <c r="E135" s="10"/>
      <c r="F135" s="10"/>
      <c r="G135" s="10"/>
    </row>
    <row r="136" spans="2:7" ht="12.75">
      <c r="B136" s="7" t="s">
        <v>39</v>
      </c>
      <c r="E136" s="7">
        <f>SUM(E127:E135)</f>
        <v>393</v>
      </c>
      <c r="F136" s="7">
        <f>SUM(F127:F135)</f>
        <v>27</v>
      </c>
      <c r="G136" s="7">
        <f>SUM(G127:G135)</f>
        <v>420</v>
      </c>
    </row>
    <row r="138" spans="1:7" ht="12.75">
      <c r="A138" s="2" t="s">
        <v>224</v>
      </c>
      <c r="B138" t="s">
        <v>137</v>
      </c>
      <c r="C138" t="s">
        <v>138</v>
      </c>
      <c r="D138" t="s">
        <v>139</v>
      </c>
      <c r="E138">
        <v>134</v>
      </c>
      <c r="F138">
        <v>5</v>
      </c>
      <c r="G138">
        <v>139</v>
      </c>
    </row>
    <row r="139" spans="2:7" ht="12.75">
      <c r="B139" t="s">
        <v>140</v>
      </c>
      <c r="C139" t="s">
        <v>120</v>
      </c>
      <c r="D139" t="s">
        <v>141</v>
      </c>
      <c r="E139">
        <v>29</v>
      </c>
      <c r="F139"/>
      <c r="G139">
        <v>29</v>
      </c>
    </row>
    <row r="140" spans="2:7" ht="12.75">
      <c r="B140" s="7" t="s">
        <v>39</v>
      </c>
      <c r="E140" s="7">
        <f>SUM(E138:E139)</f>
        <v>163</v>
      </c>
      <c r="F140" s="7">
        <f>SUM(F138:F139)</f>
        <v>5</v>
      </c>
      <c r="G140" s="7">
        <f>SUM(G138:G139)</f>
        <v>168</v>
      </c>
    </row>
    <row r="141" spans="2:7" ht="12.75">
      <c r="B141" s="7"/>
      <c r="C141" s="7"/>
      <c r="E141" s="7"/>
      <c r="F141" s="7"/>
      <c r="G141" s="7"/>
    </row>
    <row r="143" spans="1:7" ht="12.75">
      <c r="A143" s="7" t="s">
        <v>58</v>
      </c>
      <c r="B143" s="7"/>
      <c r="C143" s="7"/>
      <c r="D143" s="7"/>
      <c r="E143" s="7">
        <f>SUM(E140,E136,E125)</f>
        <v>586</v>
      </c>
      <c r="F143" s="7">
        <f>SUM(F140,F136,F125)</f>
        <v>53</v>
      </c>
      <c r="G143" s="7">
        <f>SUM(G140,G136,G125)</f>
        <v>639</v>
      </c>
    </row>
    <row r="148" spans="1:8" ht="15.75">
      <c r="A148" s="29" t="s">
        <v>55</v>
      </c>
      <c r="B148" s="29"/>
      <c r="C148" s="29"/>
      <c r="D148" s="29"/>
      <c r="E148" s="29"/>
      <c r="F148" s="29"/>
      <c r="G148" s="29"/>
      <c r="H148" s="1"/>
    </row>
    <row r="149" spans="1:8" ht="15.75">
      <c r="A149" s="29" t="s">
        <v>35</v>
      </c>
      <c r="B149" s="29"/>
      <c r="C149" s="29"/>
      <c r="D149" s="29"/>
      <c r="E149" s="29"/>
      <c r="F149" s="29"/>
      <c r="G149" s="29"/>
      <c r="H149" s="1"/>
    </row>
    <row r="150" spans="1:8" ht="15.75">
      <c r="A150" s="29" t="s">
        <v>255</v>
      </c>
      <c r="B150" s="29"/>
      <c r="C150" s="29"/>
      <c r="D150" s="29"/>
      <c r="E150" s="29"/>
      <c r="F150" s="29"/>
      <c r="G150" s="29"/>
      <c r="H150" s="1"/>
    </row>
    <row r="151" spans="1:7" ht="12.75">
      <c r="A151" s="3"/>
      <c r="B151" s="3"/>
      <c r="C151" s="3"/>
      <c r="D151" s="3"/>
      <c r="E151" s="3"/>
      <c r="F151" s="3"/>
      <c r="G151" s="3"/>
    </row>
    <row r="152" spans="1:8" s="7" customFormat="1" ht="12.75">
      <c r="A152" s="4"/>
      <c r="B152" s="5" t="s">
        <v>36</v>
      </c>
      <c r="C152" s="5"/>
      <c r="D152" s="4"/>
      <c r="E152" s="6"/>
      <c r="F152" s="6"/>
      <c r="G152" s="6"/>
      <c r="H152" s="6"/>
    </row>
    <row r="153" spans="1:7" s="7" customFormat="1" ht="12.75">
      <c r="A153" s="8" t="s">
        <v>1</v>
      </c>
      <c r="B153" s="9" t="s">
        <v>37</v>
      </c>
      <c r="C153" s="9" t="s">
        <v>65</v>
      </c>
      <c r="D153" s="8" t="s">
        <v>38</v>
      </c>
      <c r="E153" s="9" t="s">
        <v>48</v>
      </c>
      <c r="F153" s="9" t="s">
        <v>49</v>
      </c>
      <c r="G153" s="9" t="s">
        <v>0</v>
      </c>
    </row>
    <row r="154" spans="1:7" ht="15">
      <c r="A154" s="2" t="s">
        <v>22</v>
      </c>
      <c r="B154" s="17" t="s">
        <v>143</v>
      </c>
      <c r="C154" s="17" t="s">
        <v>142</v>
      </c>
      <c r="D154" s="17" t="s">
        <v>22</v>
      </c>
      <c r="E154">
        <v>49</v>
      </c>
      <c r="F154">
        <v>8</v>
      </c>
      <c r="G154">
        <v>57</v>
      </c>
    </row>
    <row r="156" spans="1:7" ht="12.75">
      <c r="A156" s="2" t="s">
        <v>23</v>
      </c>
      <c r="B156" s="2" t="s">
        <v>145</v>
      </c>
      <c r="C156" s="2" t="s">
        <v>142</v>
      </c>
      <c r="D156" s="2" t="s">
        <v>23</v>
      </c>
      <c r="E156">
        <v>258</v>
      </c>
      <c r="F156">
        <v>26</v>
      </c>
      <c r="G156">
        <v>284</v>
      </c>
    </row>
    <row r="158" spans="2:7" ht="12.75">
      <c r="B158" s="7" t="s">
        <v>39</v>
      </c>
      <c r="C158" s="7"/>
      <c r="E158" s="7">
        <f>SUM(E156:E156)</f>
        <v>258</v>
      </c>
      <c r="F158" s="7">
        <f>SUM(F156:F156)</f>
        <v>26</v>
      </c>
      <c r="G158" s="7">
        <f>SUM(G156:G156)</f>
        <v>284</v>
      </c>
    </row>
    <row r="160" spans="1:7" ht="12.75">
      <c r="A160" s="2" t="s">
        <v>24</v>
      </c>
      <c r="B160" t="s">
        <v>146</v>
      </c>
      <c r="C160" t="s">
        <v>142</v>
      </c>
      <c r="D160" t="s">
        <v>24</v>
      </c>
      <c r="E160">
        <v>4</v>
      </c>
      <c r="F160"/>
      <c r="G160">
        <v>4</v>
      </c>
    </row>
    <row r="161" spans="2:7" ht="12.75">
      <c r="B161"/>
      <c r="C161" t="s">
        <v>144</v>
      </c>
      <c r="D161" t="s">
        <v>24</v>
      </c>
      <c r="E161">
        <v>55</v>
      </c>
      <c r="F161">
        <v>10</v>
      </c>
      <c r="G161">
        <v>65</v>
      </c>
    </row>
    <row r="162" spans="2:7" ht="12.75">
      <c r="B162" t="s">
        <v>147</v>
      </c>
      <c r="C162" t="s">
        <v>144</v>
      </c>
      <c r="D162" t="s">
        <v>148</v>
      </c>
      <c r="E162">
        <v>27</v>
      </c>
      <c r="F162">
        <v>2</v>
      </c>
      <c r="G162">
        <v>29</v>
      </c>
    </row>
    <row r="163" spans="2:7" ht="12.75">
      <c r="B163" t="s">
        <v>149</v>
      </c>
      <c r="C163" t="s">
        <v>150</v>
      </c>
      <c r="D163" t="s">
        <v>151</v>
      </c>
      <c r="E163">
        <v>25</v>
      </c>
      <c r="F163">
        <v>1</v>
      </c>
      <c r="G163">
        <v>26</v>
      </c>
    </row>
    <row r="165" spans="2:7" ht="12.75">
      <c r="B165" s="7" t="s">
        <v>39</v>
      </c>
      <c r="C165" s="7"/>
      <c r="E165" s="7">
        <f>SUM(E160:E164)</f>
        <v>111</v>
      </c>
      <c r="F165" s="7">
        <f>SUM(F160:F164)</f>
        <v>13</v>
      </c>
      <c r="G165" s="7">
        <f>SUM(G160:G164)</f>
        <v>124</v>
      </c>
    </row>
    <row r="167" spans="1:7" ht="12.75">
      <c r="A167" s="2" t="s">
        <v>222</v>
      </c>
      <c r="B167" t="s">
        <v>152</v>
      </c>
      <c r="C167" t="s">
        <v>144</v>
      </c>
      <c r="D167" t="s">
        <v>26</v>
      </c>
      <c r="E167">
        <v>41</v>
      </c>
      <c r="F167">
        <v>8</v>
      </c>
      <c r="G167">
        <v>49</v>
      </c>
    </row>
    <row r="168" spans="2:7" ht="12.75">
      <c r="B168" t="s">
        <v>153</v>
      </c>
      <c r="C168" t="s">
        <v>232</v>
      </c>
      <c r="D168" t="s">
        <v>154</v>
      </c>
      <c r="E168"/>
      <c r="F168">
        <v>1</v>
      </c>
      <c r="G168">
        <v>1</v>
      </c>
    </row>
    <row r="169" spans="2:7" ht="12.75">
      <c r="B169" t="s">
        <v>155</v>
      </c>
      <c r="C169" t="s">
        <v>142</v>
      </c>
      <c r="D169" t="s">
        <v>25</v>
      </c>
      <c r="E169">
        <v>18</v>
      </c>
      <c r="F169">
        <v>5</v>
      </c>
      <c r="G169">
        <v>23</v>
      </c>
    </row>
    <row r="171" spans="2:7" ht="12.75">
      <c r="B171" s="7" t="s">
        <v>39</v>
      </c>
      <c r="C171" s="7"/>
      <c r="E171" s="7">
        <f>SUM(E167:E170)</f>
        <v>59</v>
      </c>
      <c r="F171" s="7">
        <f>SUM(F167:F170)</f>
        <v>14</v>
      </c>
      <c r="G171" s="7">
        <f>SUM(G167:G170)</f>
        <v>73</v>
      </c>
    </row>
    <row r="173" spans="1:7" ht="12.75">
      <c r="A173" s="2" t="s">
        <v>45</v>
      </c>
      <c r="B173" t="s">
        <v>156</v>
      </c>
      <c r="C173" t="s">
        <v>142</v>
      </c>
      <c r="D173" t="s">
        <v>27</v>
      </c>
      <c r="E173">
        <v>15</v>
      </c>
      <c r="F173">
        <v>6</v>
      </c>
      <c r="G173">
        <v>21</v>
      </c>
    </row>
    <row r="174" spans="2:7" ht="12.75">
      <c r="B174"/>
      <c r="C174" t="s">
        <v>144</v>
      </c>
      <c r="D174" t="s">
        <v>27</v>
      </c>
      <c r="E174">
        <v>128</v>
      </c>
      <c r="F174">
        <v>21</v>
      </c>
      <c r="G174">
        <v>149</v>
      </c>
    </row>
    <row r="175" spans="2:7" ht="12.75">
      <c r="B175" s="7" t="s">
        <v>39</v>
      </c>
      <c r="C175" s="7"/>
      <c r="E175" s="7">
        <f>SUM(E173:E174)</f>
        <v>143</v>
      </c>
      <c r="F175" s="7">
        <f>SUM(F173:F174)</f>
        <v>27</v>
      </c>
      <c r="G175" s="7">
        <f>SUM(G173:G174)</f>
        <v>170</v>
      </c>
    </row>
    <row r="177" spans="1:7" ht="12.75">
      <c r="A177" s="2" t="s">
        <v>46</v>
      </c>
      <c r="B177" t="s">
        <v>157</v>
      </c>
      <c r="C177" t="s">
        <v>142</v>
      </c>
      <c r="D177" t="s">
        <v>28</v>
      </c>
      <c r="E177">
        <v>30</v>
      </c>
      <c r="F177">
        <v>8</v>
      </c>
      <c r="G177">
        <v>38</v>
      </c>
    </row>
    <row r="178" spans="2:7" ht="12.75">
      <c r="B178" t="s">
        <v>158</v>
      </c>
      <c r="C178" t="s">
        <v>144</v>
      </c>
      <c r="D178" t="s">
        <v>159</v>
      </c>
      <c r="E178">
        <v>31</v>
      </c>
      <c r="F178">
        <v>1</v>
      </c>
      <c r="G178">
        <v>32</v>
      </c>
    </row>
    <row r="179" spans="2:7" ht="12.75">
      <c r="B179" s="7" t="s">
        <v>39</v>
      </c>
      <c r="C179" s="7"/>
      <c r="E179" s="7">
        <f>SUM(E177:E178)</f>
        <v>61</v>
      </c>
      <c r="F179" s="7">
        <f>SUM(F177:F178)</f>
        <v>9</v>
      </c>
      <c r="G179" s="7">
        <f>SUM(G177:G178)</f>
        <v>70</v>
      </c>
    </row>
    <row r="181" spans="1:7" ht="12.75">
      <c r="A181" s="11" t="s">
        <v>225</v>
      </c>
      <c r="B181" s="11" t="s">
        <v>201</v>
      </c>
      <c r="C181" s="11" t="s">
        <v>144</v>
      </c>
      <c r="D181" s="11" t="s">
        <v>202</v>
      </c>
      <c r="E181">
        <v>215</v>
      </c>
      <c r="F181">
        <v>16</v>
      </c>
      <c r="G181">
        <v>231</v>
      </c>
    </row>
    <row r="183" spans="1:7" ht="12.75">
      <c r="A183" s="2" t="s">
        <v>223</v>
      </c>
      <c r="B183" t="s">
        <v>160</v>
      </c>
      <c r="C183" t="s">
        <v>142</v>
      </c>
      <c r="D183" t="s">
        <v>29</v>
      </c>
      <c r="E183">
        <v>168</v>
      </c>
      <c r="F183">
        <v>26</v>
      </c>
      <c r="G183">
        <v>194</v>
      </c>
    </row>
    <row r="184" spans="2:7" ht="12.75">
      <c r="B184"/>
      <c r="C184" t="s">
        <v>144</v>
      </c>
      <c r="D184" t="s">
        <v>29</v>
      </c>
      <c r="E184">
        <v>2</v>
      </c>
      <c r="F184"/>
      <c r="G184">
        <v>2</v>
      </c>
    </row>
    <row r="185" spans="2:7" ht="12.75">
      <c r="B185" t="s">
        <v>161</v>
      </c>
      <c r="C185" t="s">
        <v>144</v>
      </c>
      <c r="D185" t="s">
        <v>162</v>
      </c>
      <c r="E185">
        <v>19</v>
      </c>
      <c r="F185">
        <v>1</v>
      </c>
      <c r="G185">
        <v>20</v>
      </c>
    </row>
    <row r="186" spans="2:7" ht="12.75">
      <c r="B186"/>
      <c r="C186" t="s">
        <v>232</v>
      </c>
      <c r="D186" t="s">
        <v>162</v>
      </c>
      <c r="E186">
        <v>6</v>
      </c>
      <c r="F186">
        <v>1</v>
      </c>
      <c r="G186">
        <v>7</v>
      </c>
    </row>
    <row r="187" spans="2:7" ht="12.75">
      <c r="B187" t="s">
        <v>163</v>
      </c>
      <c r="C187" t="s">
        <v>144</v>
      </c>
      <c r="D187" t="s">
        <v>164</v>
      </c>
      <c r="E187">
        <v>11</v>
      </c>
      <c r="F187"/>
      <c r="G187">
        <v>11</v>
      </c>
    </row>
    <row r="188" spans="2:7" ht="12.75">
      <c r="B188"/>
      <c r="C188" t="s">
        <v>232</v>
      </c>
      <c r="D188" t="s">
        <v>164</v>
      </c>
      <c r="E188">
        <v>6</v>
      </c>
      <c r="F188">
        <v>2</v>
      </c>
      <c r="G188">
        <v>8</v>
      </c>
    </row>
    <row r="189" spans="2:7" ht="12.75">
      <c r="B189" s="7" t="s">
        <v>39</v>
      </c>
      <c r="E189" s="7">
        <f>SUM(E183:E188)</f>
        <v>212</v>
      </c>
      <c r="F189" s="7">
        <f>SUM(F183:F188)</f>
        <v>30</v>
      </c>
      <c r="G189" s="7">
        <f>SUM(G183:G188)</f>
        <v>242</v>
      </c>
    </row>
    <row r="191" spans="1:7" ht="12.75">
      <c r="A191" s="2" t="s">
        <v>30</v>
      </c>
      <c r="B191" t="s">
        <v>165</v>
      </c>
      <c r="C191" t="s">
        <v>144</v>
      </c>
      <c r="D191" t="s">
        <v>166</v>
      </c>
      <c r="E191">
        <v>20</v>
      </c>
      <c r="F191">
        <v>3</v>
      </c>
      <c r="G191">
        <v>23</v>
      </c>
    </row>
    <row r="192" spans="2:7" ht="12.75">
      <c r="B192" t="s">
        <v>167</v>
      </c>
      <c r="C192" t="s">
        <v>142</v>
      </c>
      <c r="D192" t="s">
        <v>30</v>
      </c>
      <c r="E192">
        <v>52</v>
      </c>
      <c r="F192">
        <v>19</v>
      </c>
      <c r="G192">
        <v>71</v>
      </c>
    </row>
    <row r="193" spans="2:7" ht="12.75">
      <c r="B193" t="s">
        <v>168</v>
      </c>
      <c r="C193" t="s">
        <v>144</v>
      </c>
      <c r="D193" t="s">
        <v>169</v>
      </c>
      <c r="E193">
        <v>53</v>
      </c>
      <c r="F193">
        <v>3</v>
      </c>
      <c r="G193">
        <v>56</v>
      </c>
    </row>
    <row r="194" spans="2:7" ht="12.75">
      <c r="B194"/>
      <c r="C194" t="s">
        <v>232</v>
      </c>
      <c r="D194" t="s">
        <v>169</v>
      </c>
      <c r="E194"/>
      <c r="F194">
        <v>3</v>
      </c>
      <c r="G194">
        <v>3</v>
      </c>
    </row>
    <row r="195" spans="2:7" ht="12.75">
      <c r="B195" t="s">
        <v>170</v>
      </c>
      <c r="C195" t="s">
        <v>144</v>
      </c>
      <c r="D195" t="s">
        <v>171</v>
      </c>
      <c r="E195">
        <v>7</v>
      </c>
      <c r="F195"/>
      <c r="G195">
        <v>7</v>
      </c>
    </row>
    <row r="196" spans="2:7" ht="12.75">
      <c r="B196"/>
      <c r="C196" t="s">
        <v>232</v>
      </c>
      <c r="D196" t="s">
        <v>171</v>
      </c>
      <c r="E196"/>
      <c r="F196">
        <v>1</v>
      </c>
      <c r="G196">
        <v>1</v>
      </c>
    </row>
    <row r="197" spans="2:7" ht="12.75">
      <c r="B197" s="7" t="s">
        <v>39</v>
      </c>
      <c r="C197" s="7"/>
      <c r="E197" s="7">
        <f>SUM(E191:E196)</f>
        <v>132</v>
      </c>
      <c r="F197" s="7">
        <f>SUM(F191:F196)</f>
        <v>29</v>
      </c>
      <c r="G197" s="7">
        <f>SUM(G191:G196)</f>
        <v>161</v>
      </c>
    </row>
    <row r="199" spans="1:7" ht="12.75">
      <c r="A199" s="2" t="s">
        <v>31</v>
      </c>
      <c r="B199" t="s">
        <v>172</v>
      </c>
      <c r="C199" t="s">
        <v>142</v>
      </c>
      <c r="D199" t="s">
        <v>31</v>
      </c>
      <c r="E199">
        <v>30</v>
      </c>
      <c r="F199">
        <v>1</v>
      </c>
      <c r="G199">
        <v>31</v>
      </c>
    </row>
    <row r="200" spans="2:7" ht="12.75">
      <c r="B200"/>
      <c r="C200" t="s">
        <v>144</v>
      </c>
      <c r="D200" t="s">
        <v>31</v>
      </c>
      <c r="E200">
        <v>19</v>
      </c>
      <c r="F200">
        <v>2</v>
      </c>
      <c r="G200">
        <v>21</v>
      </c>
    </row>
    <row r="201" spans="5:7" ht="12.75">
      <c r="E201" s="7">
        <f>SUM(E199:E200)</f>
        <v>49</v>
      </c>
      <c r="F201" s="7">
        <f>SUM(F199:F200)</f>
        <v>3</v>
      </c>
      <c r="G201" s="7">
        <f>SUM(G199:G200)</f>
        <v>52</v>
      </c>
    </row>
    <row r="205" spans="1:8" ht="15.75">
      <c r="A205" s="29" t="s">
        <v>55</v>
      </c>
      <c r="B205" s="29"/>
      <c r="C205" s="29"/>
      <c r="D205" s="29"/>
      <c r="E205" s="29"/>
      <c r="F205" s="29"/>
      <c r="G205" s="29"/>
      <c r="H205" s="1"/>
    </row>
    <row r="206" spans="1:8" ht="15.75">
      <c r="A206" s="29" t="s">
        <v>35</v>
      </c>
      <c r="B206" s="29"/>
      <c r="C206" s="29"/>
      <c r="D206" s="29"/>
      <c r="E206" s="29"/>
      <c r="F206" s="29"/>
      <c r="G206" s="29"/>
      <c r="H206" s="1"/>
    </row>
    <row r="207" spans="1:8" ht="15.75">
      <c r="A207" s="29" t="s">
        <v>255</v>
      </c>
      <c r="B207" s="29"/>
      <c r="C207" s="29"/>
      <c r="D207" s="29"/>
      <c r="E207" s="29"/>
      <c r="F207" s="29"/>
      <c r="G207" s="29"/>
      <c r="H207" s="1"/>
    </row>
    <row r="208" spans="1:7" ht="12.75">
      <c r="A208" s="3"/>
      <c r="B208" s="3"/>
      <c r="C208" s="3"/>
      <c r="D208" s="3"/>
      <c r="E208" s="3"/>
      <c r="F208" s="3"/>
      <c r="G208" s="3"/>
    </row>
    <row r="209" spans="1:8" s="7" customFormat="1" ht="12.75">
      <c r="A209" s="4"/>
      <c r="B209" s="5" t="s">
        <v>36</v>
      </c>
      <c r="C209" s="5"/>
      <c r="D209" s="4"/>
      <c r="E209" s="30" t="s">
        <v>255</v>
      </c>
      <c r="F209" s="30"/>
      <c r="G209" s="30"/>
      <c r="H209" s="6"/>
    </row>
    <row r="210" spans="1:7" s="7" customFormat="1" ht="12.75">
      <c r="A210" s="8" t="s">
        <v>1</v>
      </c>
      <c r="B210" s="9" t="s">
        <v>37</v>
      </c>
      <c r="C210" s="9" t="s">
        <v>65</v>
      </c>
      <c r="D210" s="8" t="s">
        <v>38</v>
      </c>
      <c r="E210" s="9" t="s">
        <v>48</v>
      </c>
      <c r="F210" s="9" t="s">
        <v>49</v>
      </c>
      <c r="G210" s="9" t="s">
        <v>0</v>
      </c>
    </row>
    <row r="211" spans="1:7" ht="12.75">
      <c r="A211" s="2" t="s">
        <v>32</v>
      </c>
      <c r="B211" t="s">
        <v>247</v>
      </c>
      <c r="C211" t="s">
        <v>142</v>
      </c>
      <c r="D211" t="s">
        <v>248</v>
      </c>
      <c r="E211">
        <v>6</v>
      </c>
      <c r="F211"/>
      <c r="G211">
        <v>6</v>
      </c>
    </row>
    <row r="212" spans="2:7" ht="12.75">
      <c r="B212" t="s">
        <v>173</v>
      </c>
      <c r="C212" t="s">
        <v>142</v>
      </c>
      <c r="D212" t="s">
        <v>32</v>
      </c>
      <c r="E212">
        <v>131</v>
      </c>
      <c r="F212">
        <v>14</v>
      </c>
      <c r="G212">
        <v>145</v>
      </c>
    </row>
    <row r="213" spans="2:7" ht="12.75">
      <c r="B213" s="7" t="s">
        <v>39</v>
      </c>
      <c r="C213" s="7"/>
      <c r="E213" s="7">
        <f>SUM(E211:E212)</f>
        <v>137</v>
      </c>
      <c r="F213" s="7">
        <f>SUM(F211:F212)</f>
        <v>14</v>
      </c>
      <c r="G213" s="7">
        <f>SUM(G211:G212)</f>
        <v>151</v>
      </c>
    </row>
    <row r="215" spans="1:7" ht="12.75">
      <c r="A215" s="2" t="s">
        <v>33</v>
      </c>
      <c r="B215" t="s">
        <v>174</v>
      </c>
      <c r="C215" t="s">
        <v>142</v>
      </c>
      <c r="D215" t="s">
        <v>33</v>
      </c>
      <c r="E215">
        <v>450</v>
      </c>
      <c r="F215">
        <v>29</v>
      </c>
      <c r="G215">
        <v>479</v>
      </c>
    </row>
    <row r="216" spans="2:7" ht="12.75">
      <c r="B216"/>
      <c r="C216" t="s">
        <v>144</v>
      </c>
      <c r="D216" t="s">
        <v>33</v>
      </c>
      <c r="E216">
        <v>4</v>
      </c>
      <c r="F216"/>
      <c r="G216">
        <v>4</v>
      </c>
    </row>
    <row r="217" spans="2:7" ht="12.75">
      <c r="B217" s="7" t="s">
        <v>39</v>
      </c>
      <c r="C217" s="7"/>
      <c r="E217" s="7">
        <f>SUM(E215:E216)</f>
        <v>454</v>
      </c>
      <c r="F217" s="7">
        <f>SUM(F215:F216)</f>
        <v>29</v>
      </c>
      <c r="G217" s="7">
        <f>SUM(G215:G216)</f>
        <v>483</v>
      </c>
    </row>
    <row r="219" spans="1:7" ht="12.75">
      <c r="A219" s="2" t="s">
        <v>34</v>
      </c>
      <c r="B219" t="s">
        <v>175</v>
      </c>
      <c r="C219" t="s">
        <v>144</v>
      </c>
      <c r="D219" t="s">
        <v>176</v>
      </c>
      <c r="E219">
        <v>76</v>
      </c>
      <c r="F219">
        <v>20</v>
      </c>
      <c r="G219">
        <v>96</v>
      </c>
    </row>
    <row r="220" spans="2:7" ht="12.75">
      <c r="B220" t="s">
        <v>177</v>
      </c>
      <c r="C220" t="s">
        <v>142</v>
      </c>
      <c r="D220" t="s">
        <v>34</v>
      </c>
      <c r="E220">
        <v>127</v>
      </c>
      <c r="F220">
        <v>21</v>
      </c>
      <c r="G220">
        <v>148</v>
      </c>
    </row>
    <row r="221" spans="2:7" ht="12.75">
      <c r="B221" s="7" t="s">
        <v>39</v>
      </c>
      <c r="C221" s="7"/>
      <c r="E221" s="7">
        <f>SUM(E219:E220)</f>
        <v>203</v>
      </c>
      <c r="F221" s="7">
        <f>SUM(F219:F220)</f>
        <v>41</v>
      </c>
      <c r="G221" s="7">
        <f>SUM(G219:G220)</f>
        <v>244</v>
      </c>
    </row>
    <row r="223" spans="1:7" ht="12.75">
      <c r="A223" s="7" t="s">
        <v>59</v>
      </c>
      <c r="E223" s="7">
        <f>SUM(E221,E217,E201,E197,E179,E181,E175,E171,E165,E158,E154,E189,E213)</f>
        <v>2083</v>
      </c>
      <c r="F223" s="7">
        <f>SUM(F221,F217,F201,F197,F179,F181,F175,F171,F165,F158,F154,F189,F213)</f>
        <v>259</v>
      </c>
      <c r="G223" s="7">
        <f>SUM(G221,G217,G201,G197,G179,G181,G175,G171,G165,G158,G154,G189,G213)</f>
        <v>2342</v>
      </c>
    </row>
    <row r="227" spans="1:8" ht="15.75">
      <c r="A227" s="29" t="s">
        <v>60</v>
      </c>
      <c r="B227" s="29"/>
      <c r="C227" s="29"/>
      <c r="D227" s="29"/>
      <c r="E227" s="29"/>
      <c r="F227" s="29"/>
      <c r="G227" s="29"/>
      <c r="H227" s="1"/>
    </row>
    <row r="228" spans="1:8" ht="15.75">
      <c r="A228" s="29" t="s">
        <v>35</v>
      </c>
      <c r="B228" s="29"/>
      <c r="C228" s="29"/>
      <c r="D228" s="29"/>
      <c r="E228" s="29"/>
      <c r="F228" s="29"/>
      <c r="G228" s="29"/>
      <c r="H228" s="1"/>
    </row>
    <row r="229" spans="1:8" ht="15.75">
      <c r="A229" s="29" t="s">
        <v>255</v>
      </c>
      <c r="B229" s="29"/>
      <c r="C229" s="29"/>
      <c r="D229" s="29"/>
      <c r="E229" s="29"/>
      <c r="F229" s="29"/>
      <c r="G229" s="29"/>
      <c r="H229" s="1"/>
    </row>
    <row r="230" spans="1:7" ht="12.75">
      <c r="A230" s="3"/>
      <c r="B230" s="3"/>
      <c r="C230" s="3"/>
      <c r="D230" s="3"/>
      <c r="E230" s="3"/>
      <c r="F230" s="3"/>
      <c r="G230" s="3"/>
    </row>
    <row r="231" spans="1:8" s="7" customFormat="1" ht="12.75">
      <c r="A231" s="4"/>
      <c r="B231" s="5" t="s">
        <v>36</v>
      </c>
      <c r="C231" s="5"/>
      <c r="D231" s="4"/>
      <c r="E231" s="30" t="s">
        <v>255</v>
      </c>
      <c r="F231" s="30"/>
      <c r="G231" s="30"/>
      <c r="H231" s="6"/>
    </row>
    <row r="232" spans="1:7" s="7" customFormat="1" ht="12.75">
      <c r="A232" s="8" t="s">
        <v>1</v>
      </c>
      <c r="B232" s="9" t="s">
        <v>37</v>
      </c>
      <c r="C232" s="9" t="s">
        <v>65</v>
      </c>
      <c r="D232" s="8" t="s">
        <v>38</v>
      </c>
      <c r="E232" s="9" t="s">
        <v>48</v>
      </c>
      <c r="F232" s="9" t="s">
        <v>49</v>
      </c>
      <c r="G232" s="9" t="s">
        <v>0</v>
      </c>
    </row>
    <row r="233" spans="1:7" s="7" customFormat="1" ht="12.75">
      <c r="A233" s="18"/>
      <c r="B233" s="19"/>
      <c r="C233" s="19"/>
      <c r="D233" s="18"/>
      <c r="E233" s="18"/>
      <c r="F233" s="18"/>
      <c r="G233" s="18"/>
    </row>
    <row r="234" spans="1:7" s="7" customFormat="1" ht="12.75">
      <c r="A234" s="2" t="s">
        <v>60</v>
      </c>
      <c r="B234" t="s">
        <v>178</v>
      </c>
      <c r="C234" t="s">
        <v>179</v>
      </c>
      <c r="D234" t="s">
        <v>180</v>
      </c>
      <c r="E234">
        <v>38</v>
      </c>
      <c r="F234">
        <v>6</v>
      </c>
      <c r="G234">
        <v>44</v>
      </c>
    </row>
    <row r="235" spans="1:7" s="7" customFormat="1" ht="12.75">
      <c r="A235" s="2"/>
      <c r="B235" t="s">
        <v>181</v>
      </c>
      <c r="C235" t="s">
        <v>182</v>
      </c>
      <c r="D235" t="s">
        <v>14</v>
      </c>
      <c r="E235">
        <v>101</v>
      </c>
      <c r="F235">
        <v>43</v>
      </c>
      <c r="G235">
        <v>144</v>
      </c>
    </row>
    <row r="236" spans="2:7" ht="12.75">
      <c r="B236" t="s">
        <v>183</v>
      </c>
      <c r="C236" t="s">
        <v>184</v>
      </c>
      <c r="D236" t="s">
        <v>185</v>
      </c>
      <c r="E236">
        <v>14</v>
      </c>
      <c r="F236">
        <v>100</v>
      </c>
      <c r="G236">
        <v>114</v>
      </c>
    </row>
    <row r="237" spans="2:7" ht="12.75">
      <c r="B237" t="s">
        <v>186</v>
      </c>
      <c r="C237" t="s">
        <v>179</v>
      </c>
      <c r="D237" t="s">
        <v>187</v>
      </c>
      <c r="E237">
        <v>297</v>
      </c>
      <c r="F237">
        <v>10</v>
      </c>
      <c r="G237">
        <v>307</v>
      </c>
    </row>
    <row r="238" spans="1:7" ht="12.75">
      <c r="A238" s="18" t="s">
        <v>61</v>
      </c>
      <c r="B238" s="7" t="s">
        <v>39</v>
      </c>
      <c r="C238" s="7"/>
      <c r="E238" s="15">
        <f>SUM(E234:E237)</f>
        <v>450</v>
      </c>
      <c r="F238" s="15">
        <f>SUM(F234:F237)</f>
        <v>159</v>
      </c>
      <c r="G238" s="15">
        <f>SUM(G234:G237)</f>
        <v>609</v>
      </c>
    </row>
    <row r="239" spans="1:7" ht="12.75">
      <c r="A239" s="18"/>
      <c r="B239" s="7"/>
      <c r="C239" s="7"/>
      <c r="E239" s="15"/>
      <c r="F239" s="15"/>
      <c r="G239" s="15"/>
    </row>
    <row r="240" spans="1:7" ht="12.75">
      <c r="A240" s="18"/>
      <c r="B240" t="s">
        <v>251</v>
      </c>
      <c r="C240" t="s">
        <v>252</v>
      </c>
      <c r="D240" t="s">
        <v>253</v>
      </c>
      <c r="E240">
        <v>4</v>
      </c>
      <c r="F240"/>
      <c r="G240">
        <v>4</v>
      </c>
    </row>
    <row r="242" spans="1:7" s="20" customFormat="1" ht="12.75">
      <c r="A242" s="2" t="s">
        <v>237</v>
      </c>
      <c r="B242" s="2" t="s">
        <v>238</v>
      </c>
      <c r="C242" s="2" t="s">
        <v>239</v>
      </c>
      <c r="D242" s="2" t="s">
        <v>240</v>
      </c>
      <c r="E242" s="10"/>
      <c r="F242" s="10">
        <v>15</v>
      </c>
      <c r="G242" s="10">
        <v>15</v>
      </c>
    </row>
    <row r="243" spans="1:7" s="20" customFormat="1" ht="12.75">
      <c r="A243" s="2"/>
      <c r="B243" s="2" t="s">
        <v>241</v>
      </c>
      <c r="C243" s="2" t="s">
        <v>239</v>
      </c>
      <c r="D243" s="2" t="s">
        <v>242</v>
      </c>
      <c r="E243" s="10"/>
      <c r="F243" s="10">
        <v>14</v>
      </c>
      <c r="G243" s="10">
        <v>14</v>
      </c>
    </row>
    <row r="244" spans="2:7" s="20" customFormat="1" ht="12.75">
      <c r="B244" s="7" t="s">
        <v>39</v>
      </c>
      <c r="E244" s="10"/>
      <c r="F244" s="10">
        <f>SUM(F242:F243)</f>
        <v>29</v>
      </c>
      <c r="G244" s="10">
        <f>SUM(G242:G243)</f>
        <v>29</v>
      </c>
    </row>
    <row r="245" s="20" customFormat="1" ht="12.75"/>
    <row r="246" s="20" customFormat="1" ht="12.75"/>
    <row r="247" spans="1:7" s="7" customFormat="1" ht="12.75">
      <c r="A247" s="24" t="s">
        <v>40</v>
      </c>
      <c r="B247" s="24"/>
      <c r="C247" s="24"/>
      <c r="D247" s="24"/>
      <c r="E247" s="25">
        <f>SUM(E244,E238,E223,E143,E109,E67,E240)</f>
        <v>7482</v>
      </c>
      <c r="F247" s="25">
        <f>SUM(F244,F238,F223,F143,F109,F67,F240)</f>
        <v>1073</v>
      </c>
      <c r="G247" s="25">
        <f>SUM(G244,G238,G223,G143,G109,G67,G240)</f>
        <v>8555</v>
      </c>
    </row>
    <row r="249" spans="1:7" ht="12.75">
      <c r="A249" s="7" t="s">
        <v>243</v>
      </c>
      <c r="B249" s="7"/>
      <c r="C249" s="7"/>
      <c r="D249" s="7"/>
      <c r="E249" s="7">
        <v>17</v>
      </c>
      <c r="F249" s="7">
        <v>1</v>
      </c>
      <c r="G249" s="7">
        <v>18</v>
      </c>
    </row>
    <row r="250" spans="1:7" ht="12.75">
      <c r="A250" s="7"/>
      <c r="B250" s="7"/>
      <c r="C250" s="7"/>
      <c r="D250" s="7"/>
      <c r="E250" s="7"/>
      <c r="F250" s="7"/>
      <c r="G250" s="7"/>
    </row>
    <row r="251" spans="1:7" ht="13.5" customHeight="1">
      <c r="A251" s="7" t="s">
        <v>244</v>
      </c>
      <c r="B251" s="7"/>
      <c r="C251" s="7"/>
      <c r="D251" s="7"/>
      <c r="E251" s="26">
        <f>SUM(E247:E250)</f>
        <v>7499</v>
      </c>
      <c r="F251" s="26">
        <f>SUM(F247:F250)</f>
        <v>1074</v>
      </c>
      <c r="G251" s="26">
        <f>SUM(G247:G250)</f>
        <v>8573</v>
      </c>
    </row>
    <row r="252" spans="1:7" ht="14.25">
      <c r="A252" s="21"/>
      <c r="B252" s="21"/>
      <c r="C252" s="21"/>
      <c r="D252" s="21"/>
      <c r="E252" s="21"/>
      <c r="F252" s="21"/>
      <c r="G252" s="21"/>
    </row>
    <row r="253" spans="1:8" s="21" customFormat="1" ht="14.25">
      <c r="A253" s="27" t="s">
        <v>254</v>
      </c>
      <c r="B253" s="27"/>
      <c r="C253" s="27"/>
      <c r="D253" s="27"/>
      <c r="E253" s="27"/>
      <c r="F253" s="27"/>
      <c r="G253" s="27"/>
      <c r="H253" s="22"/>
    </row>
    <row r="254" spans="1:8" s="21" customFormat="1" ht="14.25">
      <c r="A254" s="28" t="s">
        <v>47</v>
      </c>
      <c r="B254" s="28"/>
      <c r="C254" s="28"/>
      <c r="D254" s="28"/>
      <c r="E254" s="28"/>
      <c r="F254" s="28"/>
      <c r="G254" s="28"/>
      <c r="H254" s="23"/>
    </row>
    <row r="255" spans="1:7" ht="14.25">
      <c r="A255" s="21"/>
      <c r="B255" s="21"/>
      <c r="C255" s="21"/>
      <c r="D255" s="21"/>
      <c r="E255" s="21"/>
      <c r="F255" s="21"/>
      <c r="G255" s="21"/>
    </row>
    <row r="256" spans="1:7" ht="14.25">
      <c r="A256" s="21"/>
      <c r="B256" s="21"/>
      <c r="C256" s="21"/>
      <c r="D256" s="21"/>
      <c r="E256" s="21"/>
      <c r="F256" s="21"/>
      <c r="G256" s="21"/>
    </row>
    <row r="257" spans="1:7" ht="14.25">
      <c r="A257" s="21"/>
      <c r="B257" s="21"/>
      <c r="C257" s="21"/>
      <c r="D257" s="21"/>
      <c r="E257" s="21"/>
      <c r="F257" s="21"/>
      <c r="G257" s="21"/>
    </row>
    <row r="258" spans="1:7" ht="14.25">
      <c r="A258" s="21"/>
      <c r="B258" s="21"/>
      <c r="C258" s="21"/>
      <c r="D258" s="21"/>
      <c r="E258" s="21"/>
      <c r="F258" s="21"/>
      <c r="G258" s="21"/>
    </row>
    <row r="259" spans="1:7" ht="14.25">
      <c r="A259" s="21"/>
      <c r="B259" s="21"/>
      <c r="C259" s="21"/>
      <c r="D259" s="21"/>
      <c r="E259" s="21"/>
      <c r="F259" s="21"/>
      <c r="G259" s="21"/>
    </row>
  </sheetData>
  <sheetProtection password="975D" sheet="1"/>
  <mergeCells count="22">
    <mergeCell ref="A70:G70"/>
    <mergeCell ref="A71:G71"/>
    <mergeCell ref="A113:G113"/>
    <mergeCell ref="A112:G112"/>
    <mergeCell ref="A1:G1"/>
    <mergeCell ref="A2:G2"/>
    <mergeCell ref="A3:G3"/>
    <mergeCell ref="A69:G69"/>
    <mergeCell ref="A206:G206"/>
    <mergeCell ref="A205:G205"/>
    <mergeCell ref="A150:G150"/>
    <mergeCell ref="A149:G149"/>
    <mergeCell ref="A148:G148"/>
    <mergeCell ref="A114:G114"/>
    <mergeCell ref="A253:G253"/>
    <mergeCell ref="A254:G254"/>
    <mergeCell ref="A229:G229"/>
    <mergeCell ref="A228:G228"/>
    <mergeCell ref="A227:G227"/>
    <mergeCell ref="A207:G207"/>
    <mergeCell ref="E209:G209"/>
    <mergeCell ref="E231:G231"/>
  </mergeCells>
  <hyperlinks>
    <hyperlink ref="A253:G253" r:id="rId1" display="[Spring 2014 - Fact Sheet]"/>
    <hyperlink ref="A254:G254" r:id="rId2" display="[Institutional Research Home]"/>
  </hyperlinks>
  <printOptions/>
  <pageMargins left="0.2" right="0.2" top="0.34" bottom="0.39" header="0.18" footer="0.17"/>
  <pageSetup horizontalDpi="600" verticalDpi="600" orientation="portrait" scale="87" r:id="rId3"/>
  <rowBreaks count="5" manualBreakCount="5">
    <brk id="67" max="255" man="1"/>
    <brk id="111" max="255" man="1"/>
    <brk id="147" max="255" man="1"/>
    <brk id="204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2007-04-19T19:32:43Z</cp:lastPrinted>
  <dcterms:created xsi:type="dcterms:W3CDTF">2003-04-07T16:47:04Z</dcterms:created>
  <dcterms:modified xsi:type="dcterms:W3CDTF">2014-11-26T18:34:27Z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